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7770" windowHeight="4185" activeTab="0"/>
  </bookViews>
  <sheets>
    <sheet name="IIP" sheetId="1" r:id="rId1"/>
    <sheet name="SPCN" sheetId="2" r:id="rId2"/>
    <sheet name="IIP_SPCN" sheetId="3" r:id="rId3"/>
    <sheet name="GTSX" sheetId="4" r:id="rId4"/>
    <sheet name="TMBL" sheetId="5" r:id="rId5"/>
    <sheet name="XUATKHAU" sheetId="6" r:id="rId6"/>
    <sheet name="NHAPKHAU" sheetId="7" r:id="rId7"/>
    <sheet name="chisogia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</sheets>
  <definedNames>
    <definedName name="_xlnm.Print_Titles" localSheetId="0">'IIP'!$4:$6</definedName>
    <definedName name="_xlnm.Print_Titles" localSheetId="2">'IIP_SPCN'!$4:$6</definedName>
    <definedName name="_xlnm.Print_Titles" localSheetId="1">'SPCN'!$4:$6</definedName>
    <definedName name="_xlnm.Print_Titles">#N/A</definedName>
  </definedNames>
  <calcPr fullCalcOnLoad="1"/>
</workbook>
</file>

<file path=xl/comments5.xml><?xml version="1.0" encoding="utf-8"?>
<comments xmlns="http://schemas.openxmlformats.org/spreadsheetml/2006/main">
  <authors>
    <author>Ulysses R. Gotera</author>
  </authors>
  <commentList>
    <comment ref="C4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<sst xmlns="http://schemas.openxmlformats.org/spreadsheetml/2006/main" count="613" uniqueCount="249">
  <si>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</si>
  <si>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</si>
  <si>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</si>
  <si>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</si>
  <si>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</si>
  <si>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</si>
  <si>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</si>
  <si>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</si>
  <si>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</si>
  <si>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</si>
  <si>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</si>
  <si>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</si>
  <si>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1000USD</t>
  </si>
  <si>
    <t>Tấn</t>
  </si>
  <si>
    <t>Cà phê</t>
  </si>
  <si>
    <t>Cao su</t>
  </si>
  <si>
    <t>Mật ong</t>
  </si>
  <si>
    <t>Hàng may mặc</t>
  </si>
  <si>
    <t>Hạt điều nhân</t>
  </si>
  <si>
    <t>Phân bón</t>
  </si>
  <si>
    <t>Hóa chất công nghiệp</t>
  </si>
  <si>
    <t>Thuốc y tế</t>
  </si>
  <si>
    <t>NPL thuốc lá</t>
  </si>
  <si>
    <t>MMTB cho sản xuất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</si>
  <si>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</si>
  <si>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</si>
  <si>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</si>
  <si>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</si>
  <si>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</si>
  <si>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</si>
  <si>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</si>
  <si>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</si>
  <si>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</si>
  <si>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</si>
  <si>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</si>
  <si>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</si>
  <si>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</si>
  <si>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</si>
  <si>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</si>
  <si>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</si>
  <si>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</si>
  <si>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</si>
  <si>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</si>
  <si>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 xml:space="preserve">     - DN Địa phương</t>
  </si>
  <si>
    <t xml:space="preserve">     - DN có vốn ĐTNN</t>
  </si>
  <si>
    <t xml:space="preserve">     - DN Trung ương</t>
  </si>
  <si>
    <t>Tr. USD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</si>
  <si>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</si>
  <si>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</si>
  <si>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</si>
  <si>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</si>
  <si>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</si>
  <si>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</si>
  <si>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</si>
  <si>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Bình quân cùng kỳ</t>
  </si>
  <si>
    <t>ĐVT: %</t>
  </si>
  <si>
    <t>STT</t>
  </si>
  <si>
    <t>CHỈ TIÊU</t>
  </si>
  <si>
    <t>TOÀN TỈNH</t>
  </si>
  <si>
    <t>I</t>
  </si>
  <si>
    <t>II</t>
  </si>
  <si>
    <t>THEO NGÀNH CÔNG NGHIỆP CẤP 1</t>
  </si>
  <si>
    <t>Công nghiệp khai thác mỏ</t>
  </si>
  <si>
    <t>Công nghiệp chế biến</t>
  </si>
  <si>
    <t>ĐVT: Tỷ đồng</t>
  </si>
  <si>
    <t>GIÁ TRỊ SẢN XUẤT CÔNG NGHIỆP (GIÁ SO SÁNH 2010)</t>
  </si>
  <si>
    <t>GIÁ TRỊ SẢN XUẤT CÔNG NGHIỆP (GIÁ THỰC TẾ)</t>
  </si>
  <si>
    <t>Thøc ¨n cho thuû s¶n</t>
  </si>
  <si>
    <t>Bét ngät</t>
  </si>
  <si>
    <t>GiÊy in b¸o</t>
  </si>
  <si>
    <t>TÊm lîp b»ng kim lo¹i</t>
  </si>
  <si>
    <t>§iÖn s¶n xuÊt</t>
  </si>
  <si>
    <t>§iÖn th­¬ng phÈm</t>
  </si>
  <si>
    <t>2. Sản phẩm xuất khẩu chủ yếu</t>
  </si>
  <si>
    <t>2. Sản phẩm nhập khẩu chủ yếu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</si>
  <si>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</si>
  <si>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</si>
  <si>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</si>
  <si>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</si>
  <si>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</si>
  <si>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</si>
  <si>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Vải các loại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</si>
  <si>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</si>
  <si>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</si>
  <si>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</si>
  <si>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</si>
  <si>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</si>
  <si>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</si>
  <si>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</si>
  <si>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</si>
  <si>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</si>
  <si>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</si>
  <si>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</si>
  <si>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</si>
  <si>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</si>
  <si>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08.Khai th¸c ®¸, c¸t, sái, ®Êt sÐt vµ cao lanh</t>
  </si>
  <si>
    <t xml:space="preserve">    36.Khai th¸c, xö lý vµ cung cÊp n­íc</t>
  </si>
  <si>
    <t xml:space="preserve">        Công nghiệp khai khoáng</t>
  </si>
  <si>
    <t xml:space="preserve">        Công nghiệp chế biến, chế tạo</t>
  </si>
  <si>
    <t>THEO NGÀNH CÔNG NGHIỆP CẤP 2</t>
  </si>
  <si>
    <t xml:space="preserve">        Công nghiệp sản xuất, phân phối điện, gas</t>
  </si>
  <si>
    <t xml:space="preserve">        Cung cấp nước, quản lý và xử lý nước thải, rác thải</t>
  </si>
  <si>
    <t>§¸ x©y dùng kh¸c</t>
  </si>
  <si>
    <t>Cµ phª rang nguyªn h¹t</t>
  </si>
  <si>
    <t>Cµ phª hçn hîp hoµ tan (chøa cµ phª, ®­êng, s÷a,…)</t>
  </si>
  <si>
    <t>Thøc ¨n cho gia sóc</t>
  </si>
  <si>
    <t>Thøc ¨n cho gia cÇm</t>
  </si>
  <si>
    <t>Thuèc l¸ sîi</t>
  </si>
  <si>
    <t>Sîi xe to sîi t¬ t»m</t>
  </si>
  <si>
    <t>Sîi t¬ (filament) tæng hîp</t>
  </si>
  <si>
    <t>QuÇn ¸o lat cho ng­êi lín dÖt kim hoÆc ®an mac</t>
  </si>
  <si>
    <t>Ph©n kho¸ng hoÆc ph©n ho¸ häc chøa 3 nguyªn tè: nit¬, photpho vµ kali (NPK)</t>
  </si>
  <si>
    <t>Thuèc diÖt nÊm</t>
  </si>
  <si>
    <t>S¬n vµ vÐc ni, tan trong m«i tr­êng n­íc</t>
  </si>
  <si>
    <t>S¬n vµ vÐc ni, tan trong m«i tr­êng kh«ng chøa n­íc</t>
  </si>
  <si>
    <t>Kem vµ n­íc th¬m dïng cho mÆt vµ da</t>
  </si>
  <si>
    <t>S¶n phÈm ho¸ chÊt hçn hîp kh¸c ch­a ®­îc ph©n vµo ®©u</t>
  </si>
  <si>
    <t>Bao vµ tói (kÓ c¶ lo¹i h×nh nan) b»ng polime etylen</t>
  </si>
  <si>
    <t>Bao vµ tói (kÓ c¶ lo¹i h×nh nan) to plastic kh¸c</t>
  </si>
  <si>
    <t>S¶n phÈm b»ng plastic cßn l¹i ch­a ph©n vµo ®©u</t>
  </si>
  <si>
    <t>G¹ch x©y dùng b»ng gèm, sø</t>
  </si>
  <si>
    <t>Bª t«ng trén s½n (bª t«ng t­¬i)</t>
  </si>
  <si>
    <t>S¶n phÈm kh¸c b»ng xi m¨ng, bª t«ng hoÆc ®¸ nh©n t¹o ch­a ®­îc ph©n vµo ®©u</t>
  </si>
  <si>
    <t>CÊu kiÖn nhµ l¾p s½n b»ng kim lo¹i</t>
  </si>
  <si>
    <t>CÊu kiÖn kh¸c vµ bé phËn cña chóng b»ng s¾t, thÐp, nh«m ch­a ®­îc ph©n vµo ®©u</t>
  </si>
  <si>
    <t>ChËu röa vµ bån röa b»ng thÐp kh«ng gØ</t>
  </si>
  <si>
    <t>Nåi, Êm, ch¶o b»ng kim lo¹i</t>
  </si>
  <si>
    <t>D©y hµn ca lâi b»ng kim lo¹i c¬ b¶n, dïng ®Ó hµn hå quang ®iÖn</t>
  </si>
  <si>
    <t>S¶n phÈm b»ng kim lo¹i c¬ b¶n kh¸c ch­a ®­îc ph©n vµo ®©u</t>
  </si>
  <si>
    <t>C¸c lo¹i ¾c quy ®iÖn kh¸c ch­a ®­îc ph©n vµo ®©u</t>
  </si>
  <si>
    <t>D©y c¸ch ®iÖn ®¬n d¹ng cuén b»ng ®ång</t>
  </si>
  <si>
    <t>C¸p ®ång trôc vµ d©y dÉn ®iÖn ®ång trôc kh¸c</t>
  </si>
  <si>
    <t>CÇn g¹t n­íc, s­¬ng, tuyOt trªn kUnh ch¾n</t>
  </si>
  <si>
    <t>Gi­êng b»ng gç c¸c läai</t>
  </si>
  <si>
    <t>Bµn b»ng gç c¸c läai</t>
  </si>
  <si>
    <t>§å néi thÊt b»ng gç kh¸c ch­a ®­îc ph©n vµo ®©u</t>
  </si>
  <si>
    <t>§¸ phiÕn</t>
  </si>
  <si>
    <t>Kh¨n mÆt, kh¨n t¾m vµ kh¨n kh¸c dïng trong phßng vÖ sinh, nhµ bÕp</t>
  </si>
  <si>
    <t>C¸c lo¹i mÒn ch¨n, c¸c lo¹i ch¨n nhåi l«ng, c¸c lo¹i nÖm, ®Öm, nÖm ghÕ, nÖm gèi, tói ngñ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</si>
  <si>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</si>
  <si>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</si>
  <si>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</si>
  <si>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</si>
  <si>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Bé quÇn ¸o b¬i</t>
  </si>
  <si>
    <t>Mò, nãn</t>
  </si>
  <si>
    <t>Giµy, dÐp thÓ thao vµ mò giµy b»ng cao su vµ plastic</t>
  </si>
  <si>
    <t>Giµy, dÐp b»ng da</t>
  </si>
  <si>
    <t>Giµy, dÐp thÓ thao b»ng da</t>
  </si>
  <si>
    <t>GiÊy vµ b×a kh«ng tr¸ng dïng  ®Ó viÕt, in Ên</t>
  </si>
  <si>
    <t>Thïng, hép b»ng b×a cøng</t>
  </si>
  <si>
    <t>Thuèc diÖt cá, Thuèc chèng n¶y mÇm vµ thuèc ®iÒu hoµ sinh tr­ëng c©y trång</t>
  </si>
  <si>
    <t>Thuèc trõ s©u kh¸c vµ s¶n phÈm ho¸ chÊt kh¸c dïng trong n«ng nghiÖp</t>
  </si>
  <si>
    <t>V¶i dÖt thoi tõ sîi b«ng (staple) nh©n t¹o</t>
  </si>
  <si>
    <t>V¶i dÖt thoi tõ sîi b«ng (staple) tæng hîp</t>
  </si>
  <si>
    <t>V¶i dÖt thoi tõ sîi b«ng ca tû träng b«ng to 85% trë lªn</t>
  </si>
  <si>
    <t>S¬n vµ vÐc ni kh¸c; c¸c lo¹i thuèc mµu nuíc ®· pha chÕ dïng ®Ó hoµn thiÖn da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</si>
  <si>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</si>
  <si>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</si>
  <si>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</si>
  <si>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</si>
  <si>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G¨ng tay b»ng cao su l­u ho¸</t>
  </si>
  <si>
    <t>Bao b× kh¸c b»ng plastic</t>
  </si>
  <si>
    <t>TÊm, phiÕn, mµng, l¸ vµ d¶i kh¸c b»ng plastic kh¸c</t>
  </si>
  <si>
    <t>TÊm l¸t ®­êng vµ vËt liÖu l¸t, g¹ch èp l¸t t­êng; c¸c s¶n phÈm t­¬ng tù b»ng gèm, sø kh«ng tr¸ng men.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</si>
  <si>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</si>
  <si>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</si>
  <si>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</si>
  <si>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S¶n phÈm kh¸c lµm  b»ng th¹ch cao chÕ biÕn ch­a ph©n vµo ®©u</t>
  </si>
  <si>
    <t>Hµng rµo, cÇu thang vµ bé phËn kh¸c b»ng s¾t, thÐp, nh«m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</si>
  <si>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</si>
  <si>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</si>
  <si>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</si>
  <si>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§éng c¬ ®iÖn mét chiÒu kh¸c vµ m¸y ph¸t ®iÖn mét chiÒu</t>
  </si>
  <si>
    <t>M¸y biÕn thÕ ®iÖn sö dông ®iÖn m«i láng c«ng suÊt sö dông kh«ng qu¸ 650 KVA</t>
  </si>
  <si>
    <t>M¸y giÆt cã søc chøa kh«ng qu¸ 10 kg v¶i kh« 1 lÇn giÆt tù ®éng hoµn toµn</t>
  </si>
  <si>
    <t>DÞch vô s¶n xuÊt khung gÇm g¾n víi ®éng c¬ dïng cho xe ca ®éng c¬</t>
  </si>
  <si>
    <t>§éng c¬ khëi ®éng vµ m¸y tæ hîp hai tÝnh n¨ng khëi ®éng vµ ph¸t ®iÖn</t>
  </si>
  <si>
    <t>ThiÕt bÞ gi¶m sãc</t>
  </si>
  <si>
    <t>Phô tïng kh¸c cña xe cã ®éng c¬</t>
  </si>
  <si>
    <t>GhÕ cã khung b»ng gç</t>
  </si>
  <si>
    <t>Tñ b»ng gç kh¸c (trõ tñ bÕp)</t>
  </si>
  <si>
    <t>N­íc uèng</t>
  </si>
  <si>
    <t xml:space="preserve">    35.S¶n xuÊt vµ ph©n phèi ®iÖn, khÝ ®èt</t>
  </si>
  <si>
    <t>§Ìn huúnh quang</t>
  </si>
  <si>
    <t>Xe cã ®éng c¬ dïng ®Ó vËn t¶i hµng hãa (tæng träng t¶i tèi ®a 5 tÊn)</t>
  </si>
  <si>
    <t>TÊN SẢN PHẨM</t>
  </si>
  <si>
    <t>C</t>
  </si>
  <si>
    <t>M3</t>
  </si>
  <si>
    <t>TÊn</t>
  </si>
  <si>
    <t>1000 M2</t>
  </si>
  <si>
    <t>1000 C¸i</t>
  </si>
  <si>
    <t>1000 §«i</t>
  </si>
  <si>
    <t>Kg</t>
  </si>
  <si>
    <t>1000 Viªn</t>
  </si>
  <si>
    <t>C¸i</t>
  </si>
  <si>
    <t>1000 Kwh</t>
  </si>
  <si>
    <t>TriÖu Kwh</t>
  </si>
  <si>
    <t>1000 M3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</si>
  <si>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</si>
  <si>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</si>
  <si>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</si>
  <si>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r>
      <t>¸</t>
    </r>
    <r>
      <rPr>
        <sz val="11"/>
        <rFont val=".VnTime"/>
        <family val="2"/>
      </rPr>
      <t>o ph«ng, ¸o may « cho ng­êi lín dÖt kim</t>
    </r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</si>
  <si>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</si>
  <si>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Chiec</t>
  </si>
  <si>
    <t>Chiec</t>
  </si>
  <si>
    <t>Tr.§ång</t>
  </si>
  <si>
    <t>Cung cấp xử lý nước thải, rác thải</t>
  </si>
  <si>
    <t>Công nghiệp sản xuất, phân phối điện, gas</t>
  </si>
  <si>
    <t>IIP tháng 9/2013</t>
  </si>
  <si>
    <t>9 TH/2013 so cùng kỳ</t>
  </si>
  <si>
    <t>So với tháng 8/2013</t>
  </si>
  <si>
    <t>Năm 2013</t>
  </si>
  <si>
    <t>Chính thức tháng 8/2013</t>
  </si>
  <si>
    <t>Ước tháng 9/2013</t>
  </si>
  <si>
    <t>Ước 9 tháng 2013</t>
  </si>
  <si>
    <t>tháng 9/2013 so tháng trước</t>
  </si>
  <si>
    <t>tháng 9/2013 so cùng kỳ</t>
  </si>
  <si>
    <t>9 tháng 2013 so cùng kỳ</t>
  </si>
  <si>
    <t>tháng 9/2013 so tháng 8/2013</t>
  </si>
  <si>
    <t>Kế hoạch năm 2013</t>
  </si>
  <si>
    <t>Ước tháng 01 năm 2013</t>
  </si>
  <si>
    <t>Chính thức tháng 8 năm 2013</t>
  </si>
  <si>
    <t>Ước tính tháng 9 năm 2013</t>
  </si>
  <si>
    <t>Ước tính 9 tháng năm 2013</t>
  </si>
  <si>
    <t>9 tháng 2013 so CK</t>
  </si>
  <si>
    <t>9 tháng 2013 so KH</t>
  </si>
  <si>
    <t>Chỉ số giá tháng 9/2013 so với (%)</t>
  </si>
  <si>
    <t>tháng 8/2013</t>
  </si>
  <si>
    <t>tháng 9/2012</t>
  </si>
  <si>
    <t>Tháng 12/2012</t>
  </si>
  <si>
    <t>Chính thức 9 tháng năm 2012</t>
  </si>
  <si>
    <t>Chính thức 2012</t>
  </si>
  <si>
    <t>9 tháng 2012</t>
  </si>
  <si>
    <t>IIP tháng 8/2013 so với tháng 8/2012</t>
  </si>
  <si>
    <t>So với tháng 9/2012</t>
  </si>
  <si>
    <t>Tháng 9/2013</t>
  </si>
  <si>
    <t>Đơn vị tính</t>
  </si>
  <si>
    <t xml:space="preserve"> vị tính</t>
  </si>
  <si>
    <t>Bé quÇn ¸o thÓ thao kh¸c</t>
  </si>
  <si>
    <t>BIỂU: TỔNG MỨC BÁN LẺ HÀNG HÓA, DOANH THU DỊCH VỤ THÁNG 9/2013</t>
  </si>
  <si>
    <t>PHỤ BIỂU: CHỈ SỐ SẢN PHẨM CHỦ YẾU NGÀNH CÔNG NGHIỆP THÁNG 9/2013</t>
  </si>
  <si>
    <t>BIỂU: SẢN PHẨM CHỦ YẾU NGÀNH CÔNG NGHIỆP THÁNG 9/2013</t>
  </si>
  <si>
    <t>BIỂU: CHỈ SỐ SẢN XUẤT CÔNG NGHIỆP THÁNG 9/2013</t>
  </si>
  <si>
    <t>BIỂU: KIM NGẠCH XUẤT KHẨU TRÊN ĐỊA BÀN THÁNG 9/2013</t>
  </si>
  <si>
    <t>BIỂU: KIM NGẠCH NHẬP KHẨU TRÊN ĐỊA BÀN THÁNG 9/2013</t>
  </si>
  <si>
    <t>BIỂU: CHỈ SỐ GIÁ CẢ HÀNG HÓA, DỊCH VỤ THÁNG 9/2013</t>
  </si>
  <si>
    <t>Nguyên phụ liệu dệt may, da giày</t>
  </si>
  <si>
    <t>8 tháng   2013 so KH</t>
  </si>
  <si>
    <t>BIỂU:  GIÁ TRỊ SẢN XUẤT CÔNG NGHIỆP THÁNG 9/2013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</si>
</sst>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#,##0.000"/>
    <numFmt numFmtId="188" formatCode="#,##0.00;\-#,##0.00"/>
  </numFmts>
  <fonts count="53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.VnTime"/>
      <family val="0"/>
    </font>
    <font>
      <sz val="13"/>
      <color indexed="8"/>
      <name val=".VnTim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sz val="10"/>
      <color indexed="8"/>
      <name val="Times New Roman"/>
      <family val="1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sz val="9"/>
      <name val=".VnTime"/>
      <family val="2"/>
    </font>
    <font>
      <sz val="9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8" applyNumberFormat="0" applyFill="0" applyAlignment="0" applyProtection="0"/>
    <xf numFmtId="0" fontId="47" fillId="22" borderId="0" applyNumberFormat="0" applyBorder="0" applyAlignment="0" applyProtection="0"/>
    <xf numFmtId="0" fontId="0" fillId="23" borderId="9" applyNumberFormat="0" applyFont="0" applyAlignment="0" applyProtection="0"/>
    <xf numFmtId="0" fontId="48" fillId="20" borderId="10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4" fontId="19" fillId="0" borderId="14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0" fontId="19" fillId="0" borderId="13" xfId="0" applyFont="1" applyBorder="1" applyAlignment="1">
      <alignment vertical="center"/>
    </xf>
    <xf numFmtId="0" fontId="11" fillId="0" borderId="14" xfId="0" applyFont="1" applyBorder="1" applyAlignment="1">
      <alignment horizontal="left"/>
    </xf>
    <xf numFmtId="173" fontId="11" fillId="0" borderId="14" xfId="0" applyNumberFormat="1" applyFont="1" applyBorder="1" applyAlignment="1">
      <alignment horizontal="right"/>
    </xf>
    <xf numFmtId="0" fontId="11" fillId="24" borderId="15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72" fontId="11" fillId="0" borderId="12" xfId="0" applyNumberFormat="1" applyFont="1" applyBorder="1" applyAlignment="1">
      <alignment/>
    </xf>
    <xf numFmtId="172" fontId="17" fillId="0" borderId="12" xfId="0" applyNumberFormat="1" applyFont="1" applyBorder="1" applyAlignment="1">
      <alignment/>
    </xf>
    <xf numFmtId="172" fontId="11" fillId="0" borderId="12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172" fontId="17" fillId="0" borderId="14" xfId="0" applyNumberFormat="1" applyFont="1" applyBorder="1" applyAlignment="1">
      <alignment/>
    </xf>
    <xf numFmtId="172" fontId="17" fillId="0" borderId="14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172" fontId="17" fillId="0" borderId="12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  <xf numFmtId="172" fontId="15" fillId="0" borderId="12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/>
    </xf>
    <xf numFmtId="172" fontId="11" fillId="0" borderId="14" xfId="0" applyNumberFormat="1" applyFont="1" applyBorder="1" applyAlignment="1">
      <alignment horizontal="right"/>
    </xf>
    <xf numFmtId="172" fontId="11" fillId="0" borderId="14" xfId="0" applyNumberFormat="1" applyFont="1" applyBorder="1" applyAlignment="1">
      <alignment horizontal="right"/>
    </xf>
    <xf numFmtId="172" fontId="11" fillId="0" borderId="14" xfId="0" applyNumberFormat="1" applyFont="1" applyBorder="1" applyAlignment="1" quotePrefix="1">
      <alignment horizontal="right"/>
    </xf>
    <xf numFmtId="172" fontId="15" fillId="0" borderId="12" xfId="0" applyNumberFormat="1" applyFont="1" applyBorder="1" applyAlignment="1">
      <alignment horizontal="right"/>
    </xf>
    <xf numFmtId="172" fontId="15" fillId="0" borderId="12" xfId="0" applyNumberFormat="1" applyFont="1" applyBorder="1" applyAlignment="1">
      <alignment horizontal="right"/>
    </xf>
    <xf numFmtId="2" fontId="15" fillId="0" borderId="12" xfId="0" applyNumberFormat="1" applyFont="1" applyBorder="1" applyAlignment="1" quotePrefix="1">
      <alignment/>
    </xf>
    <xf numFmtId="175" fontId="15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15" fillId="0" borderId="14" xfId="0" applyNumberFormat="1" applyFont="1" applyBorder="1" applyAlignment="1">
      <alignment horizontal="center"/>
    </xf>
    <xf numFmtId="2" fontId="15" fillId="0" borderId="12" xfId="0" applyNumberFormat="1" applyFont="1" applyBorder="1" applyAlignment="1" quotePrefix="1">
      <alignment/>
    </xf>
    <xf numFmtId="175" fontId="15" fillId="0" borderId="12" xfId="0" applyNumberFormat="1" applyFont="1" applyBorder="1" applyAlignment="1">
      <alignment/>
    </xf>
    <xf numFmtId="175" fontId="15" fillId="0" borderId="1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74" fontId="11" fillId="0" borderId="12" xfId="43" applyNumberFormat="1" applyFont="1" applyBorder="1" applyAlignment="1">
      <alignment horizontal="right"/>
    </xf>
    <xf numFmtId="3" fontId="11" fillId="0" borderId="12" xfId="43" applyNumberFormat="1" applyFont="1" applyBorder="1" applyAlignment="1" quotePrefix="1">
      <alignment horizontal="right"/>
    </xf>
    <xf numFmtId="175" fontId="15" fillId="0" borderId="12" xfId="0" applyNumberFormat="1" applyFont="1" applyBorder="1" applyAlignment="1">
      <alignment horizontal="right"/>
    </xf>
    <xf numFmtId="175" fontId="15" fillId="0" borderId="12" xfId="0" applyNumberFormat="1" applyFont="1" applyBorder="1" applyAlignment="1" quotePrefix="1">
      <alignment horizontal="right"/>
    </xf>
    <xf numFmtId="3" fontId="15" fillId="0" borderId="12" xfId="43" applyNumberFormat="1" applyFont="1" applyBorder="1" applyAlignment="1">
      <alignment horizontal="right"/>
    </xf>
    <xf numFmtId="3" fontId="15" fillId="0" borderId="12" xfId="43" applyNumberFormat="1" applyFont="1" applyBorder="1" applyAlignment="1" quotePrefix="1">
      <alignment horizontal="right"/>
    </xf>
    <xf numFmtId="3" fontId="15" fillId="0" borderId="13" xfId="43" applyNumberFormat="1" applyFont="1" applyBorder="1" applyAlignment="1">
      <alignment horizontal="right"/>
    </xf>
    <xf numFmtId="3" fontId="11" fillId="0" borderId="12" xfId="43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74" fontId="11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Border="1" applyAlignment="1" quotePrefix="1">
      <alignment horizontal="right"/>
    </xf>
    <xf numFmtId="3" fontId="15" fillId="0" borderId="13" xfId="0" applyNumberFormat="1" applyFont="1" applyBorder="1" applyAlignment="1" quotePrefix="1">
      <alignment horizontal="right"/>
    </xf>
    <xf numFmtId="172" fontId="15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6" xfId="0" applyFont="1" applyBorder="1" applyAlignment="1">
      <alignment/>
    </xf>
    <xf numFmtId="185" fontId="11" fillId="0" borderId="14" xfId="43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3" fontId="15" fillId="0" borderId="13" xfId="43" applyNumberFormat="1" applyFont="1" applyBorder="1" applyAlignment="1" quotePrefix="1">
      <alignment horizontal="right"/>
    </xf>
    <xf numFmtId="0" fontId="11" fillId="24" borderId="17" xfId="0" applyFont="1" applyFill="1" applyBorder="1" applyAlignment="1">
      <alignment horizontal="centerContinuous" vertical="center"/>
    </xf>
    <xf numFmtId="0" fontId="11" fillId="24" borderId="4" xfId="0" applyFont="1" applyFill="1" applyBorder="1" applyAlignment="1">
      <alignment horizontal="centerContinuous" vertical="center"/>
    </xf>
    <xf numFmtId="0" fontId="11" fillId="24" borderId="18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73" fontId="15" fillId="0" borderId="12" xfId="0" applyNumberFormat="1" applyFont="1" applyBorder="1" applyAlignment="1">
      <alignment horizontal="right"/>
    </xf>
    <xf numFmtId="185" fontId="15" fillId="0" borderId="12" xfId="43" applyNumberFormat="1" applyFont="1" applyBorder="1" applyAlignment="1">
      <alignment horizontal="right"/>
    </xf>
    <xf numFmtId="173" fontId="15" fillId="0" borderId="13" xfId="0" applyNumberFormat="1" applyFont="1" applyBorder="1" applyAlignment="1">
      <alignment horizontal="right"/>
    </xf>
    <xf numFmtId="185" fontId="15" fillId="0" borderId="13" xfId="43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horizontal="right" vertical="center"/>
    </xf>
    <xf numFmtId="0" fontId="15" fillId="24" borderId="15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6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14" fillId="24" borderId="17" xfId="0" applyFont="1" applyFill="1" applyBorder="1" applyAlignment="1" applyProtection="1">
      <alignment horizontal="centerContinuous" vertical="center"/>
      <protection/>
    </xf>
    <xf numFmtId="0" fontId="14" fillId="24" borderId="18" xfId="0" applyFont="1" applyFill="1" applyBorder="1" applyAlignment="1" applyProtection="1">
      <alignment horizontal="centerContinuous" vertical="center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73" fontId="6" fillId="0" borderId="13" xfId="0" applyNumberFormat="1" applyFont="1" applyBorder="1" applyAlignment="1" applyProtection="1">
      <alignment horizontal="right"/>
      <protection/>
    </xf>
    <xf numFmtId="0" fontId="14" fillId="24" borderId="4" xfId="0" applyFont="1" applyFill="1" applyBorder="1" applyAlignment="1" applyProtection="1">
      <alignment horizontal="centerContinuous" vertical="center"/>
      <protection/>
    </xf>
    <xf numFmtId="0" fontId="13" fillId="24" borderId="20" xfId="0" applyFont="1" applyFill="1" applyBorder="1" applyAlignment="1" applyProtection="1">
      <alignment horizontal="center" vertical="center" wrapText="1"/>
      <protection/>
    </xf>
    <xf numFmtId="0" fontId="13" fillId="24" borderId="19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justify" wrapText="1"/>
    </xf>
    <xf numFmtId="3" fontId="10" fillId="0" borderId="14" xfId="0" applyNumberFormat="1" applyFont="1" applyBorder="1" applyAlignment="1" applyProtection="1">
      <alignment horizontal="right"/>
      <protection/>
    </xf>
    <xf numFmtId="173" fontId="10" fillId="0" borderId="14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14" fillId="0" borderId="12" xfId="0" applyFont="1" applyBorder="1" applyAlignment="1">
      <alignment horizontal="justify" wrapText="1"/>
    </xf>
    <xf numFmtId="3" fontId="10" fillId="0" borderId="12" xfId="0" applyNumberFormat="1" applyFont="1" applyBorder="1" applyAlignment="1" applyProtection="1">
      <alignment horizontal="right"/>
      <protection/>
    </xf>
    <xf numFmtId="173" fontId="10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3" fillId="24" borderId="18" xfId="0" applyFont="1" applyFill="1" applyBorder="1" applyAlignment="1" applyProtection="1">
      <alignment horizontal="centerContinuous" vertical="center"/>
      <protection/>
    </xf>
    <xf numFmtId="3" fontId="17" fillId="0" borderId="14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6" fillId="0" borderId="12" xfId="43" applyNumberFormat="1" applyFont="1" applyBorder="1" applyAlignment="1">
      <alignment/>
    </xf>
    <xf numFmtId="3" fontId="15" fillId="0" borderId="12" xfId="0" applyNumberFormat="1" applyFont="1" applyBorder="1" applyAlignment="1" quotePrefix="1">
      <alignment/>
    </xf>
    <xf numFmtId="3" fontId="15" fillId="0" borderId="13" xfId="0" applyNumberFormat="1" applyFont="1" applyBorder="1" applyAlignment="1" quotePrefix="1">
      <alignment/>
    </xf>
    <xf numFmtId="3" fontId="11" fillId="0" borderId="14" xfId="0" applyNumberFormat="1" applyFont="1" applyBorder="1" applyAlignment="1">
      <alignment horizontal="right"/>
    </xf>
    <xf numFmtId="3" fontId="15" fillId="0" borderId="12" xfId="43" applyNumberFormat="1" applyFont="1" applyBorder="1" applyAlignment="1" quotePrefix="1">
      <alignment horizontal="right"/>
    </xf>
    <xf numFmtId="2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 applyProtection="1">
      <alignment horizontal="right"/>
      <protection/>
    </xf>
    <xf numFmtId="0" fontId="28" fillId="24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justify" wrapText="1"/>
    </xf>
    <xf numFmtId="173" fontId="15" fillId="0" borderId="14" xfId="0" applyNumberFormat="1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horizontal="justify" wrapText="1"/>
    </xf>
    <xf numFmtId="173" fontId="15" fillId="0" borderId="12" xfId="0" applyNumberFormat="1" applyFont="1" applyBorder="1" applyAlignment="1" applyProtection="1">
      <alignment vertical="center" wrapText="1"/>
      <protection/>
    </xf>
    <xf numFmtId="0" fontId="30" fillId="0" borderId="12" xfId="0" applyFont="1" applyBorder="1" applyAlignment="1">
      <alignment horizontal="justify" wrapText="1"/>
    </xf>
    <xf numFmtId="0" fontId="31" fillId="0" borderId="12" xfId="0" applyFont="1" applyBorder="1" applyAlignment="1">
      <alignment horizontal="justify" wrapText="1"/>
    </xf>
    <xf numFmtId="0" fontId="32" fillId="0" borderId="12" xfId="0" applyFont="1" applyBorder="1" applyAlignment="1" applyProtection="1">
      <alignment horizontal="justify" vertical="center" wrapText="1"/>
      <protection/>
    </xf>
    <xf numFmtId="0" fontId="29" fillId="0" borderId="12" xfId="0" applyFont="1" applyBorder="1" applyAlignment="1" applyProtection="1">
      <alignment horizontal="justify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justify" vertical="center" wrapText="1"/>
      <protection/>
    </xf>
    <xf numFmtId="173" fontId="15" fillId="0" borderId="13" xfId="0" applyNumberFormat="1" applyFont="1" applyBorder="1" applyAlignment="1" applyProtection="1">
      <alignment vertical="center" wrapText="1"/>
      <protection/>
    </xf>
    <xf numFmtId="0" fontId="13" fillId="0" borderId="13" xfId="0" applyFont="1" applyBorder="1" applyAlignment="1">
      <alignment/>
    </xf>
    <xf numFmtId="2" fontId="10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2" fontId="10" fillId="0" borderId="12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3" fontId="29" fillId="24" borderId="12" xfId="0" applyNumberFormat="1" applyFont="1" applyFill="1" applyBorder="1" applyAlignment="1">
      <alignment/>
    </xf>
    <xf numFmtId="3" fontId="29" fillId="0" borderId="12" xfId="0" applyNumberFormat="1" applyFont="1" applyBorder="1" applyAlignment="1">
      <alignment/>
    </xf>
    <xf numFmtId="3" fontId="29" fillId="0" borderId="12" xfId="0" applyNumberFormat="1" applyFont="1" applyBorder="1" applyAlignment="1" quotePrefix="1">
      <alignment horizontal="right"/>
    </xf>
    <xf numFmtId="3" fontId="29" fillId="0" borderId="12" xfId="43" applyNumberFormat="1" applyFont="1" applyBorder="1" applyAlignment="1" quotePrefix="1">
      <alignment horizontal="right"/>
    </xf>
    <xf numFmtId="3" fontId="29" fillId="0" borderId="12" xfId="43" applyNumberFormat="1" applyFont="1" applyBorder="1" applyAlignment="1">
      <alignment horizontal="right"/>
    </xf>
    <xf numFmtId="3" fontId="29" fillId="0" borderId="12" xfId="43" applyNumberFormat="1" applyFont="1" applyBorder="1" applyAlignment="1">
      <alignment/>
    </xf>
    <xf numFmtId="3" fontId="29" fillId="24" borderId="12" xfId="0" applyNumberFormat="1" applyFont="1" applyFill="1" applyBorder="1" applyAlignment="1" quotePrefix="1">
      <alignment horizontal="right"/>
    </xf>
    <xf numFmtId="3" fontId="29" fillId="0" borderId="12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/>
    </xf>
    <xf numFmtId="173" fontId="15" fillId="0" borderId="21" xfId="0" applyNumberFormat="1" applyFont="1" applyBorder="1" applyAlignment="1" applyProtection="1">
      <alignment vertical="center" wrapText="1"/>
      <protection/>
    </xf>
    <xf numFmtId="173" fontId="15" fillId="0" borderId="22" xfId="0" applyNumberFormat="1" applyFont="1" applyBorder="1" applyAlignment="1" applyProtection="1">
      <alignment vertical="center" wrapText="1"/>
      <protection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14" fillId="24" borderId="20" xfId="0" applyFont="1" applyFill="1" applyBorder="1" applyAlignment="1" applyProtection="1">
      <alignment horizontal="center" vertical="center"/>
      <protection/>
    </xf>
    <xf numFmtId="188" fontId="15" fillId="0" borderId="14" xfId="0" applyNumberFormat="1" applyFont="1" applyBorder="1" applyAlignment="1" applyProtection="1">
      <alignment horizontal="right" vertical="center"/>
      <protection/>
    </xf>
    <xf numFmtId="188" fontId="15" fillId="0" borderId="12" xfId="0" applyNumberFormat="1" applyFont="1" applyBorder="1" applyAlignment="1" applyProtection="1">
      <alignment horizontal="right" vertical="center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173" fontId="15" fillId="0" borderId="26" xfId="0" applyNumberFormat="1" applyFont="1" applyBorder="1" applyAlignment="1" applyProtection="1">
      <alignment vertical="center" wrapText="1"/>
      <protection/>
    </xf>
    <xf numFmtId="188" fontId="15" fillId="0" borderId="27" xfId="0" applyNumberFormat="1" applyFont="1" applyBorder="1" applyAlignment="1" applyProtection="1">
      <alignment horizontal="right" vertical="center"/>
      <protection/>
    </xf>
    <xf numFmtId="188" fontId="15" fillId="0" borderId="28" xfId="0" applyNumberFormat="1" applyFont="1" applyBorder="1" applyAlignment="1" applyProtection="1">
      <alignment horizontal="right" vertical="center"/>
      <protection/>
    </xf>
    <xf numFmtId="188" fontId="29" fillId="0" borderId="29" xfId="0" applyNumberFormat="1" applyFont="1" applyBorder="1" applyAlignment="1" applyProtection="1">
      <alignment horizontal="right" vertical="center"/>
      <protection/>
    </xf>
    <xf numFmtId="188" fontId="29" fillId="0" borderId="30" xfId="0" applyNumberFormat="1" applyFont="1" applyBorder="1" applyAlignment="1" applyProtection="1">
      <alignment horizontal="right" vertical="center"/>
      <protection/>
    </xf>
    <xf numFmtId="188" fontId="15" fillId="0" borderId="31" xfId="0" applyNumberFormat="1" applyFont="1" applyBorder="1" applyAlignment="1" applyProtection="1">
      <alignment horizontal="right" vertical="center"/>
      <protection/>
    </xf>
    <xf numFmtId="188" fontId="29" fillId="0" borderId="32" xfId="0" applyNumberFormat="1" applyFont="1" applyBorder="1" applyAlignment="1" applyProtection="1">
      <alignment horizontal="right" vertical="center"/>
      <protection/>
    </xf>
    <xf numFmtId="0" fontId="14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3" fillId="0" borderId="24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188" fontId="11" fillId="0" borderId="33" xfId="0" applyNumberFormat="1" applyFont="1" applyBorder="1" applyAlignment="1" applyProtection="1">
      <alignment horizontal="right" vertical="center"/>
      <protection/>
    </xf>
    <xf numFmtId="173" fontId="15" fillId="0" borderId="29" xfId="0" applyNumberFormat="1" applyFont="1" applyBorder="1" applyAlignment="1" applyProtection="1">
      <alignment horizontal="right"/>
      <protection/>
    </xf>
    <xf numFmtId="188" fontId="15" fillId="0" borderId="29" xfId="0" applyNumberFormat="1" applyFont="1" applyBorder="1" applyAlignment="1" applyProtection="1">
      <alignment horizontal="right" vertical="center"/>
      <protection/>
    </xf>
    <xf numFmtId="188" fontId="15" fillId="0" borderId="34" xfId="0" applyNumberFormat="1" applyFont="1" applyBorder="1" applyAlignment="1" applyProtection="1">
      <alignment horizontal="right" vertical="center"/>
      <protection/>
    </xf>
    <xf numFmtId="188" fontId="11" fillId="0" borderId="35" xfId="0" applyNumberFormat="1" applyFont="1" applyBorder="1" applyAlignment="1" applyProtection="1">
      <alignment horizontal="right" vertical="center"/>
      <protection/>
    </xf>
    <xf numFmtId="0" fontId="15" fillId="0" borderId="30" xfId="0" applyFont="1" applyBorder="1" applyAlignment="1" applyProtection="1">
      <alignment horizontal="left" vertical="center" wrapText="1"/>
      <protection/>
    </xf>
    <xf numFmtId="188" fontId="15" fillId="0" borderId="30" xfId="0" applyNumberFormat="1" applyFont="1" applyBorder="1" applyAlignment="1" applyProtection="1">
      <alignment horizontal="right" vertical="center"/>
      <protection/>
    </xf>
    <xf numFmtId="173" fontId="15" fillId="0" borderId="30" xfId="0" applyNumberFormat="1" applyFont="1" applyBorder="1" applyAlignment="1" applyProtection="1">
      <alignment horizontal="right"/>
      <protection/>
    </xf>
    <xf numFmtId="188" fontId="15" fillId="0" borderId="36" xfId="0" applyNumberFormat="1" applyFont="1" applyBorder="1" applyAlignment="1" applyProtection="1">
      <alignment horizontal="right" vertical="center"/>
      <protection/>
    </xf>
    <xf numFmtId="4" fontId="16" fillId="0" borderId="12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7" fillId="0" borderId="13" xfId="0" applyNumberFormat="1" applyFont="1" applyBorder="1" applyAlignment="1">
      <alignment/>
    </xf>
    <xf numFmtId="3" fontId="29" fillId="0" borderId="13" xfId="0" applyNumberFormat="1" applyFont="1" applyBorder="1" applyAlignment="1" quotePrefix="1">
      <alignment horizontal="right"/>
    </xf>
    <xf numFmtId="188" fontId="29" fillId="0" borderId="37" xfId="0" applyNumberFormat="1" applyFont="1" applyBorder="1" applyAlignment="1" applyProtection="1">
      <alignment horizontal="right" vertical="center"/>
      <protection/>
    </xf>
    <xf numFmtId="188" fontId="29" fillId="0" borderId="38" xfId="0" applyNumberFormat="1" applyFont="1" applyBorder="1" applyAlignment="1" applyProtection="1">
      <alignment horizontal="right" vertical="center"/>
      <protection/>
    </xf>
    <xf numFmtId="188" fontId="29" fillId="0" borderId="39" xfId="0" applyNumberFormat="1" applyFont="1" applyBorder="1" applyAlignment="1" applyProtection="1">
      <alignment horizontal="right" vertical="center"/>
      <protection/>
    </xf>
    <xf numFmtId="172" fontId="29" fillId="0" borderId="12" xfId="0" applyNumberFormat="1" applyFont="1" applyBorder="1" applyAlignment="1">
      <alignment/>
    </xf>
    <xf numFmtId="172" fontId="15" fillId="0" borderId="12" xfId="0" applyNumberFormat="1" applyFont="1" applyBorder="1" applyAlignment="1">
      <alignment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>
      <alignment/>
    </xf>
    <xf numFmtId="0" fontId="14" fillId="24" borderId="40" xfId="0" applyFont="1" applyFill="1" applyBorder="1" applyAlignment="1" applyProtection="1">
      <alignment horizontal="center" vertical="center" wrapText="1"/>
      <protection/>
    </xf>
    <xf numFmtId="0" fontId="11" fillId="24" borderId="20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40" xfId="0" applyFont="1" applyFill="1" applyBorder="1" applyAlignment="1">
      <alignment horizontal="center" vertical="center" wrapText="1"/>
    </xf>
    <xf numFmtId="3" fontId="24" fillId="24" borderId="21" xfId="0" applyNumberFormat="1" applyFont="1" applyFill="1" applyBorder="1" applyAlignment="1">
      <alignment horizontal="center" vertical="center" wrapText="1"/>
    </xf>
    <xf numFmtId="3" fontId="24" fillId="24" borderId="22" xfId="0" applyNumberFormat="1" applyFont="1" applyFill="1" applyBorder="1" applyAlignment="1">
      <alignment horizontal="center" vertical="center" wrapText="1"/>
    </xf>
    <xf numFmtId="3" fontId="24" fillId="24" borderId="26" xfId="0" applyNumberFormat="1" applyFont="1" applyFill="1" applyBorder="1" applyAlignment="1">
      <alignment horizontal="center" vertical="center" wrapText="1"/>
    </xf>
    <xf numFmtId="3" fontId="24" fillId="24" borderId="12" xfId="0" applyNumberFormat="1" applyFont="1" applyFill="1" applyBorder="1" applyAlignment="1">
      <alignment horizontal="center" vertical="center" wrapText="1"/>
    </xf>
    <xf numFmtId="3" fontId="24" fillId="24" borderId="13" xfId="0" applyNumberFormat="1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wrapText="1"/>
    </xf>
    <xf numFmtId="0" fontId="15" fillId="24" borderId="18" xfId="0" applyFont="1" applyFill="1" applyBorder="1" applyAlignment="1">
      <alignment horizontal="center" wrapText="1"/>
    </xf>
    <xf numFmtId="0" fontId="11" fillId="24" borderId="41" xfId="0" applyFont="1" applyFill="1" applyBorder="1" applyAlignment="1">
      <alignment horizontal="center" vertical="center" wrapText="1"/>
    </xf>
    <xf numFmtId="0" fontId="11" fillId="24" borderId="42" xfId="0" applyFont="1" applyFill="1" applyBorder="1" applyAlignment="1">
      <alignment horizontal="center" vertical="center" wrapText="1"/>
    </xf>
    <xf numFmtId="0" fontId="11" fillId="24" borderId="43" xfId="0" applyFont="1" applyFill="1" applyBorder="1" applyAlignment="1">
      <alignment horizontal="center" vertical="center" wrapText="1"/>
    </xf>
    <xf numFmtId="0" fontId="11" fillId="24" borderId="44" xfId="0" applyFont="1" applyFill="1" applyBorder="1" applyAlignment="1">
      <alignment horizontal="center" vertical="center" wrapText="1"/>
    </xf>
    <xf numFmtId="0" fontId="11" fillId="24" borderId="45" xfId="0" applyFont="1" applyFill="1" applyBorder="1" applyAlignment="1">
      <alignment horizontal="center" vertical="center" wrapText="1"/>
    </xf>
    <xf numFmtId="0" fontId="11" fillId="24" borderId="46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/>
    </xf>
    <xf numFmtId="0" fontId="11" fillId="24" borderId="4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wrapText="1"/>
    </xf>
    <xf numFmtId="0" fontId="11" fillId="24" borderId="18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88" fontId="6" fillId="0" borderId="0" xfId="0" applyNumberFormat="1" applyFont="1" applyAlignment="1" applyProtection="1">
      <alignment horizontal="left" vertical="center" wrapText="1"/>
      <protection/>
    </xf>
  </cellXfs>
  <cellStyles count="52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72265625" defaultRowHeight="20.25" customHeight="1"/>
  <cols>
    <col min="1" max="1" width="3.99609375" style="104" bestFit="1" customWidth="1"/>
    <col min="2" max="2" width="66.8125" style="104" customWidth="1"/>
    <col min="3" max="3" width="12.90625" style="104" customWidth="1"/>
    <col min="4" max="4" width="12.18359375" style="104" customWidth="1"/>
    <col min="5" max="5" width="12.6328125" style="104" customWidth="1"/>
    <col min="6" max="6" width="11.0859375" style="104" customWidth="1"/>
    <col min="7" max="16384" width="8.90625" style="104" customWidth="1"/>
  </cols>
  <sheetData>
    <row r="1" ht="15" customHeight="1">
      <c r="B1" s="105" t="s">
        <v>7</v>
      </c>
    </row>
    <row r="2" spans="2:6" ht="29.25" customHeight="1">
      <c r="B2" s="106" t="s">
        <v>242</v>
      </c>
      <c r="C2" s="107"/>
      <c r="D2" s="108"/>
      <c r="E2" s="108"/>
      <c r="F2" s="108"/>
    </row>
    <row r="3" spans="5:6" ht="14.25" customHeight="1">
      <c r="E3" s="109"/>
      <c r="F3" s="109" t="s">
        <v>55</v>
      </c>
    </row>
    <row r="4" spans="1:6" ht="15.75">
      <c r="A4" s="214" t="s">
        <v>56</v>
      </c>
      <c r="B4" s="214" t="s">
        <v>57</v>
      </c>
      <c r="C4" s="214" t="s">
        <v>233</v>
      </c>
      <c r="D4" s="110" t="s">
        <v>208</v>
      </c>
      <c r="E4" s="111"/>
      <c r="F4" s="214" t="s">
        <v>209</v>
      </c>
    </row>
    <row r="5" spans="1:6" ht="31.5">
      <c r="A5" s="215"/>
      <c r="B5" s="215"/>
      <c r="C5" s="216"/>
      <c r="D5" s="112" t="s">
        <v>210</v>
      </c>
      <c r="E5" s="112" t="s">
        <v>234</v>
      </c>
      <c r="F5" s="216"/>
    </row>
    <row r="6" spans="1:6" ht="18" customHeight="1">
      <c r="A6" s="113" t="s">
        <v>10</v>
      </c>
      <c r="B6" s="113" t="s">
        <v>11</v>
      </c>
      <c r="C6" s="178">
        <v>1</v>
      </c>
      <c r="D6" s="178">
        <v>2</v>
      </c>
      <c r="E6" s="178">
        <v>3</v>
      </c>
      <c r="F6" s="178">
        <v>4</v>
      </c>
    </row>
    <row r="7" spans="1:6" ht="20.25" customHeight="1">
      <c r="A7" s="115"/>
      <c r="B7" s="190" t="s">
        <v>58</v>
      </c>
      <c r="C7" s="195">
        <v>112.2808212782424</v>
      </c>
      <c r="D7" s="199">
        <v>102.6601735345774</v>
      </c>
      <c r="E7" s="199">
        <v>108.6479452966042</v>
      </c>
      <c r="F7" s="199">
        <v>107.4698433091999</v>
      </c>
    </row>
    <row r="8" spans="1:6" ht="20.25" customHeight="1">
      <c r="A8" s="116" t="s">
        <v>59</v>
      </c>
      <c r="B8" s="191" t="s">
        <v>61</v>
      </c>
      <c r="C8" s="196"/>
      <c r="D8" s="200"/>
      <c r="E8" s="200"/>
      <c r="F8" s="200"/>
    </row>
    <row r="9" spans="1:6" ht="20.25" customHeight="1">
      <c r="A9" s="118">
        <v>1</v>
      </c>
      <c r="B9" s="192" t="s">
        <v>97</v>
      </c>
      <c r="C9" s="197">
        <v>95.97703428553771</v>
      </c>
      <c r="D9" s="201">
        <v>100.1485397490864</v>
      </c>
      <c r="E9" s="201">
        <v>88.97676078450206</v>
      </c>
      <c r="F9" s="201">
        <v>75.89618749456483</v>
      </c>
    </row>
    <row r="10" spans="1:6" ht="20.25" customHeight="1">
      <c r="A10" s="118">
        <v>2</v>
      </c>
      <c r="B10" s="192" t="s">
        <v>98</v>
      </c>
      <c r="C10" s="197">
        <v>112.4095857887501</v>
      </c>
      <c r="D10" s="201">
        <v>102.6643576829639</v>
      </c>
      <c r="E10" s="201">
        <v>109.0396945137758</v>
      </c>
      <c r="F10" s="201">
        <v>108.06268739286557</v>
      </c>
    </row>
    <row r="11" spans="1:6" ht="20.25" customHeight="1">
      <c r="A11" s="118">
        <v>3</v>
      </c>
      <c r="B11" s="192" t="s">
        <v>100</v>
      </c>
      <c r="C11" s="197">
        <v>132.2139994977758</v>
      </c>
      <c r="D11" s="201">
        <v>108.341552506007</v>
      </c>
      <c r="E11" s="201">
        <v>103.1773701026978</v>
      </c>
      <c r="F11" s="201">
        <v>107.4110103925304</v>
      </c>
    </row>
    <row r="12" spans="1:6" ht="20.25" customHeight="1">
      <c r="A12" s="118">
        <v>4</v>
      </c>
      <c r="B12" s="192" t="s">
        <v>101</v>
      </c>
      <c r="C12" s="197">
        <v>113.7771918259723</v>
      </c>
      <c r="D12" s="201">
        <v>101.1471610660487</v>
      </c>
      <c r="E12" s="201">
        <v>115.1279345819045</v>
      </c>
      <c r="F12" s="201">
        <v>107.9049352632043</v>
      </c>
    </row>
    <row r="13" spans="1:6" ht="20.25" customHeight="1">
      <c r="A13" s="116" t="s">
        <v>60</v>
      </c>
      <c r="B13" s="191" t="s">
        <v>99</v>
      </c>
      <c r="C13" s="196"/>
      <c r="D13" s="202"/>
      <c r="E13" s="202"/>
      <c r="F13" s="202"/>
    </row>
    <row r="14" spans="1:7" ht="20.25" customHeight="1">
      <c r="A14" s="118">
        <v>1</v>
      </c>
      <c r="B14" s="193" t="s">
        <v>95</v>
      </c>
      <c r="C14" s="197">
        <v>95.9770342855377</v>
      </c>
      <c r="D14" s="201">
        <v>100.1485397490864</v>
      </c>
      <c r="E14" s="201">
        <v>88.97676078450206</v>
      </c>
      <c r="F14" s="201">
        <v>75.89618749456484</v>
      </c>
      <c r="G14" s="242"/>
    </row>
    <row r="15" spans="1:6" ht="20.25" customHeight="1">
      <c r="A15" s="118">
        <f>A14+1</f>
        <v>2</v>
      </c>
      <c r="B15" s="193" t="s">
        <v>82</v>
      </c>
      <c r="C15" s="197">
        <v>109.8374397533923</v>
      </c>
      <c r="D15" s="201">
        <v>99.49704663976614</v>
      </c>
      <c r="E15" s="201">
        <v>99.07369001363209</v>
      </c>
      <c r="F15" s="201">
        <v>97.81112359301657</v>
      </c>
    </row>
    <row r="16" spans="1:6" ht="20.25" customHeight="1">
      <c r="A16" s="118">
        <f aca="true" t="shared" si="0" ref="A16:A29">A15+1</f>
        <v>3</v>
      </c>
      <c r="B16" s="193" t="s">
        <v>83</v>
      </c>
      <c r="C16" s="197">
        <v>108.07250831085744</v>
      </c>
      <c r="D16" s="201">
        <v>104.4689495066744</v>
      </c>
      <c r="E16" s="201">
        <v>112.5351672397624</v>
      </c>
      <c r="F16" s="201">
        <v>112.2907241182568</v>
      </c>
    </row>
    <row r="17" spans="1:6" ht="20.25" customHeight="1">
      <c r="A17" s="118">
        <f t="shared" si="0"/>
        <v>4</v>
      </c>
      <c r="B17" s="193" t="s">
        <v>84</v>
      </c>
      <c r="C17" s="197">
        <v>141.9540134754514</v>
      </c>
      <c r="D17" s="201">
        <v>99.35699909805885</v>
      </c>
      <c r="E17" s="201">
        <v>122.6677296536097</v>
      </c>
      <c r="F17" s="201">
        <v>119.9778250989898</v>
      </c>
    </row>
    <row r="18" spans="1:6" ht="20.25" customHeight="1">
      <c r="A18" s="118">
        <f t="shared" si="0"/>
        <v>5</v>
      </c>
      <c r="B18" s="193" t="s">
        <v>85</v>
      </c>
      <c r="C18" s="197">
        <v>102.2993773085096</v>
      </c>
      <c r="D18" s="201">
        <v>107.5612240168611</v>
      </c>
      <c r="E18" s="201">
        <v>134.5737533677271</v>
      </c>
      <c r="F18" s="201">
        <v>112.5158290478198</v>
      </c>
    </row>
    <row r="19" spans="1:6" ht="20.25" customHeight="1">
      <c r="A19" s="118">
        <f t="shared" si="0"/>
        <v>6</v>
      </c>
      <c r="B19" s="193" t="s">
        <v>86</v>
      </c>
      <c r="C19" s="197">
        <v>109.1489524930529</v>
      </c>
      <c r="D19" s="201">
        <v>103.4104791137565</v>
      </c>
      <c r="E19" s="201">
        <v>125.9094495975588</v>
      </c>
      <c r="F19" s="201">
        <v>122.9182178499259</v>
      </c>
    </row>
    <row r="20" spans="1:6" ht="20.25" customHeight="1">
      <c r="A20" s="118">
        <f t="shared" si="0"/>
        <v>7</v>
      </c>
      <c r="B20" s="193" t="s">
        <v>87</v>
      </c>
      <c r="C20" s="197">
        <v>74.53428586588858</v>
      </c>
      <c r="D20" s="201">
        <v>120.8785553426407</v>
      </c>
      <c r="E20" s="201">
        <v>87.9564122470913</v>
      </c>
      <c r="F20" s="201">
        <v>75.2115030532781</v>
      </c>
    </row>
    <row r="21" spans="1:6" ht="20.25" customHeight="1">
      <c r="A21" s="118">
        <f t="shared" si="0"/>
        <v>8</v>
      </c>
      <c r="B21" s="193" t="s">
        <v>88</v>
      </c>
      <c r="C21" s="197">
        <v>128.4087660840037</v>
      </c>
      <c r="D21" s="201">
        <v>103.07959452310531</v>
      </c>
      <c r="E21" s="201">
        <v>107.3862678406076</v>
      </c>
      <c r="F21" s="201">
        <v>106.9914361119848</v>
      </c>
    </row>
    <row r="22" spans="1:6" ht="20.25" customHeight="1">
      <c r="A22" s="118">
        <f t="shared" si="0"/>
        <v>9</v>
      </c>
      <c r="B22" s="193" t="s">
        <v>89</v>
      </c>
      <c r="C22" s="197">
        <v>103.141888349076</v>
      </c>
      <c r="D22" s="201">
        <v>99.03852658510256</v>
      </c>
      <c r="E22" s="201">
        <v>119.5117073863179</v>
      </c>
      <c r="F22" s="201">
        <v>92.77487082006934</v>
      </c>
    </row>
    <row r="23" spans="1:6" ht="20.25" customHeight="1">
      <c r="A23" s="118">
        <f t="shared" si="0"/>
        <v>10</v>
      </c>
      <c r="B23" s="193" t="s">
        <v>90</v>
      </c>
      <c r="C23" s="197">
        <v>100.6386652266963</v>
      </c>
      <c r="D23" s="201">
        <v>130.3754830014477</v>
      </c>
      <c r="E23" s="201">
        <v>145.7164713199872</v>
      </c>
      <c r="F23" s="201">
        <v>126.6608181992541</v>
      </c>
    </row>
    <row r="24" spans="1:6" ht="20.25" customHeight="1">
      <c r="A24" s="118">
        <f t="shared" si="0"/>
        <v>11</v>
      </c>
      <c r="B24" s="193" t="s">
        <v>91</v>
      </c>
      <c r="C24" s="197">
        <v>108.8527412262741</v>
      </c>
      <c r="D24" s="201">
        <v>107.5921499888258</v>
      </c>
      <c r="E24" s="201">
        <v>73.71781455693653</v>
      </c>
      <c r="F24" s="201">
        <v>99.60660534009548</v>
      </c>
    </row>
    <row r="25" spans="1:6" ht="20.25" customHeight="1">
      <c r="A25" s="118">
        <f t="shared" si="0"/>
        <v>12</v>
      </c>
      <c r="B25" s="193" t="s">
        <v>92</v>
      </c>
      <c r="C25" s="197">
        <v>111.4032420980624</v>
      </c>
      <c r="D25" s="201">
        <v>99.50875329087499</v>
      </c>
      <c r="E25" s="201">
        <v>107.4975208451895</v>
      </c>
      <c r="F25" s="201">
        <v>105.2693792110321</v>
      </c>
    </row>
    <row r="26" spans="1:6" ht="20.25" customHeight="1">
      <c r="A26" s="118">
        <f t="shared" si="0"/>
        <v>13</v>
      </c>
      <c r="B26" s="193" t="s">
        <v>93</v>
      </c>
      <c r="C26" s="197">
        <v>161.1147206667586</v>
      </c>
      <c r="D26" s="201">
        <v>99.62638401794626</v>
      </c>
      <c r="E26" s="201">
        <v>169.1794771873264</v>
      </c>
      <c r="F26" s="201">
        <v>177.9749883443573</v>
      </c>
    </row>
    <row r="27" spans="1:6" ht="20.25" customHeight="1">
      <c r="A27" s="118">
        <f t="shared" si="0"/>
        <v>14</v>
      </c>
      <c r="B27" s="193" t="s">
        <v>94</v>
      </c>
      <c r="C27" s="197">
        <v>120.8538195179823</v>
      </c>
      <c r="D27" s="201">
        <v>98.48592654246667</v>
      </c>
      <c r="E27" s="201">
        <v>135.3577775188113</v>
      </c>
      <c r="F27" s="201">
        <v>105.1251067525722</v>
      </c>
    </row>
    <row r="28" spans="1:6" ht="20.25" customHeight="1">
      <c r="A28" s="118">
        <f t="shared" si="0"/>
        <v>15</v>
      </c>
      <c r="B28" s="193" t="s">
        <v>182</v>
      </c>
      <c r="C28" s="197">
        <v>132.2139994977758</v>
      </c>
      <c r="D28" s="201">
        <v>108.341552506007</v>
      </c>
      <c r="E28" s="201">
        <v>103.1773701026978</v>
      </c>
      <c r="F28" s="201">
        <v>107.4110103925304</v>
      </c>
    </row>
    <row r="29" spans="1:6" ht="20.25" customHeight="1">
      <c r="A29" s="119">
        <f t="shared" si="0"/>
        <v>16</v>
      </c>
      <c r="B29" s="194" t="s">
        <v>96</v>
      </c>
      <c r="C29" s="198">
        <v>113.7771918259723</v>
      </c>
      <c r="D29" s="203">
        <v>101.1471610660487</v>
      </c>
      <c r="E29" s="203">
        <v>115.1279345819045</v>
      </c>
      <c r="F29" s="203">
        <v>107.9049352632043</v>
      </c>
    </row>
  </sheetData>
  <sheetProtection/>
  <mergeCells count="4">
    <mergeCell ref="A4:A5"/>
    <mergeCell ref="B4:B5"/>
    <mergeCell ref="C4:C5"/>
    <mergeCell ref="F4:F5"/>
  </mergeCells>
  <printOptions/>
  <pageMargins left="0.51" right="0.16" top="0.36" bottom="0.33" header="0.17" footer="0.22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3.99609375" style="104" bestFit="1" customWidth="1"/>
    <col min="2" max="2" width="54.90625" style="104" customWidth="1"/>
    <col min="3" max="3" width="7.18359375" style="104" bestFit="1" customWidth="1"/>
    <col min="4" max="5" width="10.99609375" style="104" bestFit="1" customWidth="1"/>
    <col min="6" max="6" width="11.90625" style="104" bestFit="1" customWidth="1"/>
    <col min="7" max="7" width="10.99609375" style="104" bestFit="1" customWidth="1"/>
    <col min="8" max="8" width="11.90625" style="104" bestFit="1" customWidth="1"/>
    <col min="9" max="11" width="7.453125" style="104" hidden="1" customWidth="1"/>
    <col min="12" max="16384" width="8.90625" style="104" customWidth="1"/>
  </cols>
  <sheetData>
    <row r="1" spans="2:3" ht="15" customHeight="1">
      <c r="B1" s="105" t="s">
        <v>7</v>
      </c>
      <c r="C1" s="105"/>
    </row>
    <row r="2" spans="2:11" ht="18.75">
      <c r="B2" s="106" t="s">
        <v>241</v>
      </c>
      <c r="C2" s="106"/>
      <c r="D2" s="107"/>
      <c r="E2" s="108"/>
      <c r="F2" s="108"/>
      <c r="G2" s="108"/>
      <c r="H2" s="144"/>
      <c r="I2" s="144"/>
      <c r="J2" s="144"/>
      <c r="K2" s="144"/>
    </row>
    <row r="3" spans="2:11" ht="12" customHeight="1">
      <c r="B3" s="106"/>
      <c r="C3" s="106"/>
      <c r="D3" s="107"/>
      <c r="E3" s="108"/>
      <c r="F3" s="108"/>
      <c r="G3" s="108"/>
      <c r="H3" s="144"/>
      <c r="I3" s="144"/>
      <c r="J3" s="144"/>
      <c r="K3" s="144"/>
    </row>
    <row r="4" spans="1:11" ht="15.75">
      <c r="A4" s="214" t="s">
        <v>56</v>
      </c>
      <c r="B4" s="214" t="s">
        <v>185</v>
      </c>
      <c r="C4" s="214" t="s">
        <v>53</v>
      </c>
      <c r="D4" s="110" t="s">
        <v>211</v>
      </c>
      <c r="E4" s="121"/>
      <c r="F4" s="111"/>
      <c r="G4" s="110" t="s">
        <v>231</v>
      </c>
      <c r="H4" s="121"/>
      <c r="I4" s="110" t="s">
        <v>9</v>
      </c>
      <c r="J4" s="121"/>
      <c r="K4" s="133"/>
    </row>
    <row r="5" spans="1:11" ht="64.5" customHeight="1">
      <c r="A5" s="215"/>
      <c r="B5" s="215"/>
      <c r="C5" s="215"/>
      <c r="D5" s="122" t="s">
        <v>212</v>
      </c>
      <c r="E5" s="122" t="s">
        <v>213</v>
      </c>
      <c r="F5" s="122" t="s">
        <v>214</v>
      </c>
      <c r="G5" s="122" t="s">
        <v>228</v>
      </c>
      <c r="H5" s="122" t="s">
        <v>232</v>
      </c>
      <c r="I5" s="143" t="s">
        <v>218</v>
      </c>
      <c r="J5" s="143" t="s">
        <v>216</v>
      </c>
      <c r="K5" s="143" t="s">
        <v>217</v>
      </c>
    </row>
    <row r="6" spans="1:11" ht="15.75">
      <c r="A6" s="113" t="s">
        <v>10</v>
      </c>
      <c r="B6" s="113" t="s">
        <v>11</v>
      </c>
      <c r="C6" s="113" t="s">
        <v>186</v>
      </c>
      <c r="D6" s="178">
        <v>1</v>
      </c>
      <c r="E6" s="178">
        <v>2</v>
      </c>
      <c r="F6" s="178">
        <v>3</v>
      </c>
      <c r="G6" s="178">
        <v>4</v>
      </c>
      <c r="H6" s="178">
        <v>5</v>
      </c>
      <c r="I6" s="114">
        <v>6</v>
      </c>
      <c r="J6" s="114">
        <v>7</v>
      </c>
      <c r="K6" s="114">
        <v>8</v>
      </c>
    </row>
    <row r="7" spans="1:11" ht="15.75">
      <c r="A7" s="145">
        <v>1</v>
      </c>
      <c r="B7" s="146" t="s">
        <v>136</v>
      </c>
      <c r="C7" s="175" t="s">
        <v>187</v>
      </c>
      <c r="D7" s="179">
        <v>485770.835357379</v>
      </c>
      <c r="E7" s="179">
        <v>486111.113136574</v>
      </c>
      <c r="F7" s="179">
        <v>3678486.12643814</v>
      </c>
      <c r="G7" s="179">
        <v>481923.613119126</v>
      </c>
      <c r="H7" s="188">
        <v>4195393.07303636</v>
      </c>
      <c r="I7" s="173">
        <f>E7/D7*100</f>
        <v>100.0700490343239</v>
      </c>
      <c r="J7" s="147">
        <f>E7/G7*100</f>
        <v>100.86891364180008</v>
      </c>
      <c r="K7" s="147">
        <f>F7/H7*100</f>
        <v>87.67917719270783</v>
      </c>
    </row>
    <row r="8" spans="1:11" ht="15.75">
      <c r="A8" s="148">
        <f>A7+1</f>
        <v>2</v>
      </c>
      <c r="B8" s="149" t="s">
        <v>102</v>
      </c>
      <c r="C8" s="176" t="s">
        <v>187</v>
      </c>
      <c r="D8" s="180">
        <v>464260.648126875</v>
      </c>
      <c r="E8" s="180">
        <v>465465.566139909</v>
      </c>
      <c r="F8" s="180">
        <v>4599117.6459161</v>
      </c>
      <c r="G8" s="180">
        <v>610183.449013386</v>
      </c>
      <c r="H8" s="188">
        <v>6940034.37803222</v>
      </c>
      <c r="I8" s="174">
        <f aca="true" t="shared" si="0" ref="I8:I71">E8/D8*100</f>
        <v>100.25953481474154</v>
      </c>
      <c r="J8" s="150">
        <f aca="true" t="shared" si="1" ref="J8:J71">E8/G8*100</f>
        <v>76.28288949700726</v>
      </c>
      <c r="K8" s="150">
        <f aca="true" t="shared" si="2" ref="K8:K71">F8/H8*100</f>
        <v>66.26937844103497</v>
      </c>
    </row>
    <row r="9" spans="1:11" ht="15.75">
      <c r="A9" s="148">
        <f aca="true" t="shared" si="3" ref="A9:A73">A8+1</f>
        <v>3</v>
      </c>
      <c r="B9" s="151" t="s">
        <v>103</v>
      </c>
      <c r="C9" s="177" t="s">
        <v>188</v>
      </c>
      <c r="D9" s="180">
        <v>7000</v>
      </c>
      <c r="E9" s="180">
        <v>6000</v>
      </c>
      <c r="F9" s="180">
        <v>54550</v>
      </c>
      <c r="G9" s="180">
        <v>17200</v>
      </c>
      <c r="H9" s="188">
        <v>95870</v>
      </c>
      <c r="I9" s="174">
        <f t="shared" si="0"/>
        <v>85.71428571428571</v>
      </c>
      <c r="J9" s="150">
        <f t="shared" si="1"/>
        <v>34.883720930232556</v>
      </c>
      <c r="K9" s="150">
        <f t="shared" si="2"/>
        <v>56.89996870762491</v>
      </c>
    </row>
    <row r="10" spans="1:11" ht="15.75">
      <c r="A10" s="148">
        <f t="shared" si="3"/>
        <v>4</v>
      </c>
      <c r="B10" s="151" t="s">
        <v>104</v>
      </c>
      <c r="C10" s="177" t="s">
        <v>188</v>
      </c>
      <c r="D10" s="180">
        <v>1368.53536156052</v>
      </c>
      <c r="E10" s="180">
        <v>1813.96439676652</v>
      </c>
      <c r="F10" s="180">
        <v>14302.3937603253</v>
      </c>
      <c r="G10" s="180">
        <v>1721.25066093178</v>
      </c>
      <c r="H10" s="188">
        <v>13097.8810905524</v>
      </c>
      <c r="I10" s="174">
        <f t="shared" si="0"/>
        <v>132.5478645066273</v>
      </c>
      <c r="J10" s="150">
        <f t="shared" si="1"/>
        <v>105.3864168618271</v>
      </c>
      <c r="K10" s="150">
        <f t="shared" si="2"/>
        <v>109.19624068538631</v>
      </c>
    </row>
    <row r="11" spans="1:11" ht="15.75">
      <c r="A11" s="148">
        <f t="shared" si="3"/>
        <v>5</v>
      </c>
      <c r="B11" s="151" t="s">
        <v>68</v>
      </c>
      <c r="C11" s="177" t="s">
        <v>188</v>
      </c>
      <c r="D11" s="184">
        <v>20032</v>
      </c>
      <c r="E11" s="184">
        <v>20200</v>
      </c>
      <c r="F11" s="184">
        <v>159683</v>
      </c>
      <c r="G11" s="184">
        <v>20204</v>
      </c>
      <c r="H11" s="185">
        <v>163177.92</v>
      </c>
      <c r="I11" s="174">
        <f t="shared" si="0"/>
        <v>100.83865814696486</v>
      </c>
      <c r="J11" s="150">
        <f t="shared" si="1"/>
        <v>99.98020194020985</v>
      </c>
      <c r="K11" s="150">
        <f t="shared" si="2"/>
        <v>97.85821513106674</v>
      </c>
    </row>
    <row r="12" spans="1:11" ht="15.75">
      <c r="A12" s="148">
        <f t="shared" si="3"/>
        <v>6</v>
      </c>
      <c r="B12" s="151" t="s">
        <v>105</v>
      </c>
      <c r="C12" s="177" t="s">
        <v>188</v>
      </c>
      <c r="D12" s="186">
        <v>155203</v>
      </c>
      <c r="E12" s="187">
        <v>160500</v>
      </c>
      <c r="F12" s="187">
        <v>1311612</v>
      </c>
      <c r="G12" s="187">
        <v>152982</v>
      </c>
      <c r="H12" s="189">
        <v>1290948</v>
      </c>
      <c r="I12" s="174">
        <f t="shared" si="0"/>
        <v>103.4129494919557</v>
      </c>
      <c r="J12" s="150">
        <f t="shared" si="1"/>
        <v>104.91430364356592</v>
      </c>
      <c r="K12" s="150">
        <f t="shared" si="2"/>
        <v>101.60068414839327</v>
      </c>
    </row>
    <row r="13" spans="1:11" ht="15.75">
      <c r="A13" s="148">
        <f t="shared" si="3"/>
        <v>7</v>
      </c>
      <c r="B13" s="149" t="s">
        <v>106</v>
      </c>
      <c r="C13" s="176" t="s">
        <v>188</v>
      </c>
      <c r="D13" s="186">
        <v>124146</v>
      </c>
      <c r="E13" s="187">
        <v>124650</v>
      </c>
      <c r="F13" s="187">
        <v>963711</v>
      </c>
      <c r="G13" s="187">
        <v>101743</v>
      </c>
      <c r="H13" s="189">
        <v>893138</v>
      </c>
      <c r="I13" s="174">
        <f t="shared" si="0"/>
        <v>100.40597361171524</v>
      </c>
      <c r="J13" s="150">
        <f t="shared" si="1"/>
        <v>122.5145710269994</v>
      </c>
      <c r="K13" s="150">
        <f t="shared" si="2"/>
        <v>107.90169044425386</v>
      </c>
    </row>
    <row r="14" spans="1:11" ht="15.75">
      <c r="A14" s="148">
        <f t="shared" si="3"/>
        <v>8</v>
      </c>
      <c r="B14" s="151" t="s">
        <v>67</v>
      </c>
      <c r="C14" s="177" t="s">
        <v>188</v>
      </c>
      <c r="D14" s="186">
        <v>44455</v>
      </c>
      <c r="E14" s="187">
        <v>41366</v>
      </c>
      <c r="F14" s="187">
        <v>326061.96</v>
      </c>
      <c r="G14" s="187">
        <v>44855.23</v>
      </c>
      <c r="H14" s="189">
        <v>355094.37</v>
      </c>
      <c r="I14" s="174">
        <f t="shared" si="0"/>
        <v>93.05140029243056</v>
      </c>
      <c r="J14" s="150">
        <f t="shared" si="1"/>
        <v>92.22113006666112</v>
      </c>
      <c r="K14" s="150">
        <f t="shared" si="2"/>
        <v>91.82402976425676</v>
      </c>
    </row>
    <row r="15" spans="1:11" ht="15.75">
      <c r="A15" s="148">
        <f t="shared" si="3"/>
        <v>9</v>
      </c>
      <c r="B15" s="151" t="s">
        <v>107</v>
      </c>
      <c r="C15" s="177" t="s">
        <v>188</v>
      </c>
      <c r="D15" s="186">
        <v>2075.93798748887</v>
      </c>
      <c r="E15" s="187">
        <v>2168.71060793962</v>
      </c>
      <c r="F15" s="187">
        <v>16835.9052721038</v>
      </c>
      <c r="G15" s="187">
        <v>1927.14034299968</v>
      </c>
      <c r="H15" s="189">
        <v>14993.1398201452</v>
      </c>
      <c r="I15" s="174">
        <f t="shared" si="0"/>
        <v>104.46894950667438</v>
      </c>
      <c r="J15" s="150">
        <f t="shared" si="1"/>
        <v>112.53516723976236</v>
      </c>
      <c r="K15" s="150">
        <f t="shared" si="2"/>
        <v>112.29072411825713</v>
      </c>
    </row>
    <row r="16" spans="1:11" ht="15.75">
      <c r="A16" s="148">
        <f t="shared" si="3"/>
        <v>10</v>
      </c>
      <c r="B16" s="151" t="s">
        <v>108</v>
      </c>
      <c r="C16" s="177" t="s">
        <v>188</v>
      </c>
      <c r="D16" s="186">
        <v>12801</v>
      </c>
      <c r="E16" s="187">
        <v>12500</v>
      </c>
      <c r="F16" s="187">
        <v>75714</v>
      </c>
      <c r="G16" s="187">
        <v>9871</v>
      </c>
      <c r="H16" s="189">
        <v>64854</v>
      </c>
      <c r="I16" s="174">
        <f t="shared" si="0"/>
        <v>97.64862120146863</v>
      </c>
      <c r="J16" s="150">
        <f t="shared" si="1"/>
        <v>126.6335730928984</v>
      </c>
      <c r="K16" s="150">
        <f t="shared" si="2"/>
        <v>116.74530483856044</v>
      </c>
    </row>
    <row r="17" spans="1:11" ht="15.75">
      <c r="A17" s="148">
        <f t="shared" si="3"/>
        <v>11</v>
      </c>
      <c r="B17" s="151" t="s">
        <v>109</v>
      </c>
      <c r="C17" s="177" t="s">
        <v>188</v>
      </c>
      <c r="D17" s="186">
        <v>27200</v>
      </c>
      <c r="E17" s="187">
        <v>28165</v>
      </c>
      <c r="F17" s="187">
        <v>214059</v>
      </c>
      <c r="G17" s="187">
        <v>24121</v>
      </c>
      <c r="H17" s="189">
        <v>218757</v>
      </c>
      <c r="I17" s="174">
        <f t="shared" si="0"/>
        <v>103.54779411764706</v>
      </c>
      <c r="J17" s="150">
        <f t="shared" si="1"/>
        <v>116.7654740682393</v>
      </c>
      <c r="K17" s="150">
        <f t="shared" si="2"/>
        <v>97.8524115799723</v>
      </c>
    </row>
    <row r="18" spans="1:11" ht="15.75">
      <c r="A18" s="148">
        <f t="shared" si="3"/>
        <v>12</v>
      </c>
      <c r="B18" s="151" t="s">
        <v>154</v>
      </c>
      <c r="C18" s="177" t="s">
        <v>189</v>
      </c>
      <c r="D18" s="186">
        <v>6500</v>
      </c>
      <c r="E18" s="187">
        <v>6500</v>
      </c>
      <c r="F18" s="187">
        <v>49146</v>
      </c>
      <c r="G18" s="187">
        <v>3800</v>
      </c>
      <c r="H18" s="189">
        <v>50074</v>
      </c>
      <c r="I18" s="174">
        <f t="shared" si="0"/>
        <v>100</v>
      </c>
      <c r="J18" s="150">
        <f t="shared" si="1"/>
        <v>171.05263157894737</v>
      </c>
      <c r="K18" s="150">
        <f t="shared" si="2"/>
        <v>98.14674282062548</v>
      </c>
    </row>
    <row r="19" spans="1:11" ht="15.75">
      <c r="A19" s="148">
        <f t="shared" si="3"/>
        <v>13</v>
      </c>
      <c r="B19" s="151" t="s">
        <v>153</v>
      </c>
      <c r="C19" s="177" t="s">
        <v>189</v>
      </c>
      <c r="D19" s="186">
        <v>31</v>
      </c>
      <c r="E19" s="187">
        <v>33</v>
      </c>
      <c r="F19" s="187">
        <v>225.3</v>
      </c>
      <c r="G19" s="187">
        <v>17</v>
      </c>
      <c r="H19" s="189">
        <v>154.36</v>
      </c>
      <c r="I19" s="174">
        <f t="shared" si="0"/>
        <v>106.4516129032258</v>
      </c>
      <c r="J19" s="150">
        <f t="shared" si="1"/>
        <v>194.11764705882354</v>
      </c>
      <c r="K19" s="150">
        <f t="shared" si="2"/>
        <v>145.95750194350867</v>
      </c>
    </row>
    <row r="20" spans="1:11" ht="15.75">
      <c r="A20" s="148">
        <f t="shared" si="3"/>
        <v>14</v>
      </c>
      <c r="B20" s="151" t="s">
        <v>152</v>
      </c>
      <c r="C20" s="177" t="s">
        <v>189</v>
      </c>
      <c r="D20" s="186">
        <v>23721</v>
      </c>
      <c r="E20" s="187">
        <v>22000</v>
      </c>
      <c r="F20" s="187">
        <v>191220</v>
      </c>
      <c r="G20" s="187">
        <v>21587</v>
      </c>
      <c r="H20" s="189">
        <v>228594.04</v>
      </c>
      <c r="I20" s="174">
        <f t="shared" si="0"/>
        <v>92.74482526031787</v>
      </c>
      <c r="J20" s="150">
        <f t="shared" si="1"/>
        <v>101.91318849307453</v>
      </c>
      <c r="K20" s="150">
        <f t="shared" si="2"/>
        <v>83.6504748767728</v>
      </c>
    </row>
    <row r="21" spans="1:11" ht="15.75">
      <c r="A21" s="148">
        <f t="shared" si="3"/>
        <v>15</v>
      </c>
      <c r="B21" s="151" t="s">
        <v>137</v>
      </c>
      <c r="C21" s="177" t="s">
        <v>188</v>
      </c>
      <c r="D21" s="186">
        <v>109</v>
      </c>
      <c r="E21" s="187">
        <v>120</v>
      </c>
      <c r="F21" s="187">
        <v>6691.97</v>
      </c>
      <c r="G21" s="187">
        <v>194.68</v>
      </c>
      <c r="H21" s="189">
        <v>1839.06</v>
      </c>
      <c r="I21" s="174">
        <f t="shared" si="0"/>
        <v>110.09174311926606</v>
      </c>
      <c r="J21" s="150">
        <f t="shared" si="1"/>
        <v>61.639613725087315</v>
      </c>
      <c r="K21" s="150">
        <f t="shared" si="2"/>
        <v>363.8799169140757</v>
      </c>
    </row>
    <row r="22" spans="1:11" ht="28.5">
      <c r="A22" s="148">
        <f t="shared" si="3"/>
        <v>16</v>
      </c>
      <c r="B22" s="151" t="s">
        <v>138</v>
      </c>
      <c r="C22" s="177" t="s">
        <v>190</v>
      </c>
      <c r="D22" s="186">
        <v>3.10424892787131</v>
      </c>
      <c r="E22" s="187">
        <v>3.14536480771067</v>
      </c>
      <c r="F22" s="187">
        <v>15.809055798232</v>
      </c>
      <c r="G22" s="187">
        <v>0.0616738197590327</v>
      </c>
      <c r="H22" s="189">
        <v>2.18942060144566</v>
      </c>
      <c r="I22" s="174">
        <f t="shared" si="0"/>
        <v>101.32450331125844</v>
      </c>
      <c r="J22" s="150">
        <f t="shared" si="1"/>
        <v>5100.000000000004</v>
      </c>
      <c r="K22" s="150">
        <f t="shared" si="2"/>
        <v>722.0657276995286</v>
      </c>
    </row>
    <row r="23" spans="1:11" ht="15.75">
      <c r="A23" s="148">
        <f t="shared" si="3"/>
        <v>17</v>
      </c>
      <c r="B23" s="151" t="s">
        <v>139</v>
      </c>
      <c r="C23" s="177" t="s">
        <v>190</v>
      </c>
      <c r="D23" s="186">
        <v>36.0693641718574</v>
      </c>
      <c r="E23" s="187">
        <v>42.080924867167</v>
      </c>
      <c r="F23" s="187">
        <v>303.415491413664</v>
      </c>
      <c r="G23" s="187">
        <v>43.2832370062289</v>
      </c>
      <c r="H23" s="189">
        <v>371.153757328413</v>
      </c>
      <c r="I23" s="174">
        <f t="shared" si="0"/>
        <v>116.66666666666676</v>
      </c>
      <c r="J23" s="150">
        <f t="shared" si="1"/>
        <v>97.22222222222224</v>
      </c>
      <c r="K23" s="150">
        <f t="shared" si="2"/>
        <v>81.74927113702604</v>
      </c>
    </row>
    <row r="24" spans="1:11" ht="28.5">
      <c r="A24" s="148">
        <f t="shared" si="3"/>
        <v>18</v>
      </c>
      <c r="B24" s="151" t="s">
        <v>140</v>
      </c>
      <c r="C24" s="177" t="s">
        <v>190</v>
      </c>
      <c r="D24" s="186">
        <v>956.746802932021</v>
      </c>
      <c r="E24" s="187">
        <v>1066.07443651538</v>
      </c>
      <c r="F24" s="187">
        <v>8849.98793270743</v>
      </c>
      <c r="G24" s="187">
        <v>541.697822967093</v>
      </c>
      <c r="H24" s="189">
        <v>7084.3946536879</v>
      </c>
      <c r="I24" s="174">
        <f t="shared" si="0"/>
        <v>111.42701843876735</v>
      </c>
      <c r="J24" s="150">
        <f t="shared" si="1"/>
        <v>196.80242218365754</v>
      </c>
      <c r="K24" s="150">
        <f t="shared" si="2"/>
        <v>124.92228856985574</v>
      </c>
    </row>
    <row r="25" spans="1:11" ht="15.75">
      <c r="A25" s="148">
        <f t="shared" si="3"/>
        <v>19</v>
      </c>
      <c r="B25" s="152" t="s">
        <v>198</v>
      </c>
      <c r="C25" s="177" t="s">
        <v>190</v>
      </c>
      <c r="D25" s="186">
        <v>142.783216846621</v>
      </c>
      <c r="E25" s="187">
        <v>216.338207343364</v>
      </c>
      <c r="F25" s="187">
        <v>1105.16373221358</v>
      </c>
      <c r="G25" s="187">
        <v>246.30104906042</v>
      </c>
      <c r="H25" s="189">
        <v>1002.54370356025</v>
      </c>
      <c r="I25" s="174">
        <f t="shared" si="0"/>
        <v>151.5151515151507</v>
      </c>
      <c r="J25" s="150">
        <f t="shared" si="1"/>
        <v>87.83487044356606</v>
      </c>
      <c r="K25" s="150">
        <f t="shared" si="2"/>
        <v>110.23596560318558</v>
      </c>
    </row>
    <row r="26" spans="1:11" ht="28.5">
      <c r="A26" s="148">
        <f t="shared" si="3"/>
        <v>20</v>
      </c>
      <c r="B26" s="151" t="s">
        <v>141</v>
      </c>
      <c r="C26" s="177" t="s">
        <v>190</v>
      </c>
      <c r="D26" s="186">
        <v>436.469263146211</v>
      </c>
      <c r="E26" s="187">
        <v>503.61838055332</v>
      </c>
      <c r="F26" s="187">
        <v>3870.82854375319</v>
      </c>
      <c r="G26" s="187">
        <v>368.949058511325</v>
      </c>
      <c r="H26" s="189">
        <v>3196.98715057285</v>
      </c>
      <c r="I26" s="174">
        <f t="shared" si="0"/>
        <v>115.38461538461529</v>
      </c>
      <c r="J26" s="150">
        <f t="shared" si="1"/>
        <v>136.50079026773318</v>
      </c>
      <c r="K26" s="150">
        <f t="shared" si="2"/>
        <v>121.07738822345901</v>
      </c>
    </row>
    <row r="27" spans="1:11" ht="28.5">
      <c r="A27" s="148">
        <f t="shared" si="3"/>
        <v>21</v>
      </c>
      <c r="B27" s="151" t="s">
        <v>142</v>
      </c>
      <c r="C27" s="177" t="s">
        <v>190</v>
      </c>
      <c r="D27" s="186">
        <v>1359.87271259405</v>
      </c>
      <c r="E27" s="187">
        <v>1420.32372224681</v>
      </c>
      <c r="F27" s="187">
        <v>10153.8295892618</v>
      </c>
      <c r="G27" s="187">
        <v>1110.28854403926</v>
      </c>
      <c r="H27" s="189">
        <v>11366.9698511305</v>
      </c>
      <c r="I27" s="174">
        <f t="shared" si="0"/>
        <v>104.4453432363861</v>
      </c>
      <c r="J27" s="150">
        <f t="shared" si="1"/>
        <v>127.92383834562801</v>
      </c>
      <c r="K27" s="150">
        <f t="shared" si="2"/>
        <v>89.3274964413841</v>
      </c>
    </row>
    <row r="28" spans="1:11" ht="15.75">
      <c r="A28" s="148">
        <f t="shared" si="3"/>
        <v>22</v>
      </c>
      <c r="B28" s="152" t="s">
        <v>199</v>
      </c>
      <c r="C28" s="177" t="s">
        <v>190</v>
      </c>
      <c r="D28" s="186">
        <v>896</v>
      </c>
      <c r="E28" s="187">
        <v>1047</v>
      </c>
      <c r="F28" s="187">
        <v>8536</v>
      </c>
      <c r="G28" s="187">
        <v>993</v>
      </c>
      <c r="H28" s="189">
        <v>7401</v>
      </c>
      <c r="I28" s="174">
        <f t="shared" si="0"/>
        <v>116.85267857142858</v>
      </c>
      <c r="J28" s="150">
        <f t="shared" si="1"/>
        <v>105.4380664652568</v>
      </c>
      <c r="K28" s="150">
        <f t="shared" si="2"/>
        <v>115.33576543710309</v>
      </c>
    </row>
    <row r="29" spans="1:11" ht="15.75">
      <c r="A29" s="148">
        <f t="shared" si="3"/>
        <v>23</v>
      </c>
      <c r="B29" s="153" t="s">
        <v>200</v>
      </c>
      <c r="C29" s="177" t="s">
        <v>190</v>
      </c>
      <c r="D29" s="186">
        <v>2045</v>
      </c>
      <c r="E29" s="187">
        <v>1802</v>
      </c>
      <c r="F29" s="187">
        <v>12785</v>
      </c>
      <c r="G29" s="187">
        <v>1596</v>
      </c>
      <c r="H29" s="189">
        <v>10796</v>
      </c>
      <c r="I29" s="174">
        <f t="shared" si="0"/>
        <v>88.11735941320293</v>
      </c>
      <c r="J29" s="150">
        <f t="shared" si="1"/>
        <v>112.90726817042606</v>
      </c>
      <c r="K29" s="150">
        <f t="shared" si="2"/>
        <v>118.42349018154871</v>
      </c>
    </row>
    <row r="30" spans="1:11" ht="15.75">
      <c r="A30" s="148">
        <f t="shared" si="3"/>
        <v>24</v>
      </c>
      <c r="B30" s="154" t="s">
        <v>110</v>
      </c>
      <c r="C30" s="177" t="s">
        <v>190</v>
      </c>
      <c r="D30" s="186">
        <v>749</v>
      </c>
      <c r="E30" s="187">
        <v>851</v>
      </c>
      <c r="F30" s="187">
        <v>7464.6</v>
      </c>
      <c r="G30" s="187">
        <v>634</v>
      </c>
      <c r="H30" s="189">
        <v>7875.97</v>
      </c>
      <c r="I30" s="174">
        <f t="shared" si="0"/>
        <v>113.61815754339119</v>
      </c>
      <c r="J30" s="150">
        <f t="shared" si="1"/>
        <v>134.22712933753945</v>
      </c>
      <c r="K30" s="150">
        <f t="shared" si="2"/>
        <v>94.7768973218537</v>
      </c>
    </row>
    <row r="31" spans="1:11" ht="15.75">
      <c r="A31" s="148">
        <f t="shared" si="3"/>
        <v>25</v>
      </c>
      <c r="B31" s="153" t="s">
        <v>201</v>
      </c>
      <c r="C31" s="177" t="s">
        <v>190</v>
      </c>
      <c r="D31" s="186">
        <v>4000</v>
      </c>
      <c r="E31" s="187">
        <v>4020</v>
      </c>
      <c r="F31" s="187">
        <v>33614</v>
      </c>
      <c r="G31" s="187">
        <v>2755</v>
      </c>
      <c r="H31" s="189">
        <v>22799</v>
      </c>
      <c r="I31" s="174">
        <f t="shared" si="0"/>
        <v>100.49999999999999</v>
      </c>
      <c r="J31" s="150">
        <f t="shared" si="1"/>
        <v>145.91651542649728</v>
      </c>
      <c r="K31" s="150">
        <f t="shared" si="2"/>
        <v>147.4362910653976</v>
      </c>
    </row>
    <row r="32" spans="1:11" ht="15.75">
      <c r="A32" s="148">
        <f t="shared" si="3"/>
        <v>26</v>
      </c>
      <c r="B32" s="154" t="s">
        <v>143</v>
      </c>
      <c r="C32" s="177" t="s">
        <v>190</v>
      </c>
      <c r="D32" s="186">
        <v>52</v>
      </c>
      <c r="E32" s="187">
        <v>60</v>
      </c>
      <c r="F32" s="187">
        <v>576.7</v>
      </c>
      <c r="G32" s="187">
        <v>46</v>
      </c>
      <c r="H32" s="189">
        <v>493.76</v>
      </c>
      <c r="I32" s="174">
        <f t="shared" si="0"/>
        <v>115.38461538461537</v>
      </c>
      <c r="J32" s="150">
        <f t="shared" si="1"/>
        <v>130.43478260869566</v>
      </c>
      <c r="K32" s="150">
        <f t="shared" si="2"/>
        <v>116.79763447828905</v>
      </c>
    </row>
    <row r="33" spans="1:11" ht="15.75">
      <c r="A33" s="148">
        <f t="shared" si="3"/>
        <v>27</v>
      </c>
      <c r="B33" s="154" t="s">
        <v>238</v>
      </c>
      <c r="C33" s="177" t="s">
        <v>190</v>
      </c>
      <c r="D33" s="186">
        <v>11</v>
      </c>
      <c r="E33" s="187">
        <v>20</v>
      </c>
      <c r="F33" s="187">
        <v>48.16</v>
      </c>
      <c r="G33" s="187">
        <v>95</v>
      </c>
      <c r="H33" s="189">
        <v>101.1</v>
      </c>
      <c r="I33" s="174">
        <f>E33/D33*100</f>
        <v>181.8181818181818</v>
      </c>
      <c r="J33" s="150">
        <f>E33/G33*100</f>
        <v>21.052631578947366</v>
      </c>
      <c r="K33" s="150">
        <f>F33/H33*100</f>
        <v>47.63600395647873</v>
      </c>
    </row>
    <row r="34" spans="1:11" ht="15.75">
      <c r="A34" s="148">
        <f t="shared" si="3"/>
        <v>28</v>
      </c>
      <c r="B34" s="154" t="s">
        <v>144</v>
      </c>
      <c r="C34" s="177" t="s">
        <v>190</v>
      </c>
      <c r="D34" s="186">
        <v>2080</v>
      </c>
      <c r="E34" s="187">
        <v>2194</v>
      </c>
      <c r="F34" s="187">
        <v>17545.97</v>
      </c>
      <c r="G34" s="187">
        <v>1560.35</v>
      </c>
      <c r="H34" s="189">
        <v>15538.04</v>
      </c>
      <c r="I34" s="174">
        <f t="shared" si="0"/>
        <v>105.48076923076923</v>
      </c>
      <c r="J34" s="150">
        <f t="shared" si="1"/>
        <v>140.60947864261223</v>
      </c>
      <c r="K34" s="150">
        <f t="shared" si="2"/>
        <v>112.92267235764615</v>
      </c>
    </row>
    <row r="35" spans="1:11" ht="15.75">
      <c r="A35" s="148">
        <f t="shared" si="3"/>
        <v>29</v>
      </c>
      <c r="B35" s="154" t="s">
        <v>146</v>
      </c>
      <c r="C35" s="181" t="s">
        <v>191</v>
      </c>
      <c r="D35" s="186">
        <v>2419</v>
      </c>
      <c r="E35" s="187">
        <v>2201</v>
      </c>
      <c r="F35" s="187">
        <v>29674.2</v>
      </c>
      <c r="G35" s="187">
        <v>1640</v>
      </c>
      <c r="H35" s="189">
        <v>28421</v>
      </c>
      <c r="I35" s="174">
        <f t="shared" si="0"/>
        <v>90.98801157503101</v>
      </c>
      <c r="J35" s="150">
        <f t="shared" si="1"/>
        <v>134.20731707317074</v>
      </c>
      <c r="K35" s="150">
        <f t="shared" si="2"/>
        <v>104.40941557299182</v>
      </c>
    </row>
    <row r="36" spans="1:11" ht="15.75">
      <c r="A36" s="148">
        <f t="shared" si="3"/>
        <v>30</v>
      </c>
      <c r="B36" s="154" t="s">
        <v>145</v>
      </c>
      <c r="C36" s="181" t="s">
        <v>191</v>
      </c>
      <c r="D36" s="186">
        <v>1851</v>
      </c>
      <c r="E36" s="187">
        <v>1930</v>
      </c>
      <c r="F36" s="187">
        <v>13759.77</v>
      </c>
      <c r="G36" s="187">
        <v>1627</v>
      </c>
      <c r="H36" s="189">
        <v>12306.9</v>
      </c>
      <c r="I36" s="174">
        <f t="shared" si="0"/>
        <v>104.26796326310101</v>
      </c>
      <c r="J36" s="150">
        <f t="shared" si="1"/>
        <v>118.62323294406885</v>
      </c>
      <c r="K36" s="150">
        <f t="shared" si="2"/>
        <v>111.80532871803624</v>
      </c>
    </row>
    <row r="37" spans="1:11" ht="15.75">
      <c r="A37" s="148">
        <f t="shared" si="3"/>
        <v>31</v>
      </c>
      <c r="B37" s="154" t="s">
        <v>147</v>
      </c>
      <c r="C37" s="181" t="s">
        <v>191</v>
      </c>
      <c r="D37" s="186">
        <v>1305</v>
      </c>
      <c r="E37" s="187">
        <v>1350</v>
      </c>
      <c r="F37" s="187">
        <v>11373</v>
      </c>
      <c r="G37" s="187">
        <v>1059</v>
      </c>
      <c r="H37" s="189">
        <v>9043</v>
      </c>
      <c r="I37" s="174">
        <f t="shared" si="0"/>
        <v>103.44827586206897</v>
      </c>
      <c r="J37" s="150">
        <f t="shared" si="1"/>
        <v>127.4787535410765</v>
      </c>
      <c r="K37" s="150">
        <f t="shared" si="2"/>
        <v>125.76578569058941</v>
      </c>
    </row>
    <row r="38" spans="1:11" ht="15.75">
      <c r="A38" s="148">
        <f t="shared" si="3"/>
        <v>32</v>
      </c>
      <c r="B38" s="154" t="s">
        <v>69</v>
      </c>
      <c r="C38" s="181" t="s">
        <v>188</v>
      </c>
      <c r="D38" s="186">
        <v>262</v>
      </c>
      <c r="E38" s="187">
        <v>275</v>
      </c>
      <c r="F38" s="187">
        <v>3337</v>
      </c>
      <c r="G38" s="187">
        <v>2500</v>
      </c>
      <c r="H38" s="189">
        <v>21941</v>
      </c>
      <c r="I38" s="174">
        <f t="shared" si="0"/>
        <v>104.9618320610687</v>
      </c>
      <c r="J38" s="150">
        <f t="shared" si="1"/>
        <v>11</v>
      </c>
      <c r="K38" s="150">
        <f t="shared" si="2"/>
        <v>15.208969509138143</v>
      </c>
    </row>
    <row r="39" spans="1:11" ht="15.75">
      <c r="A39" s="148">
        <f t="shared" si="3"/>
        <v>33</v>
      </c>
      <c r="B39" s="154" t="s">
        <v>148</v>
      </c>
      <c r="C39" s="181" t="s">
        <v>188</v>
      </c>
      <c r="D39" s="186">
        <v>1699</v>
      </c>
      <c r="E39" s="187">
        <v>1780</v>
      </c>
      <c r="F39" s="187">
        <v>14251</v>
      </c>
      <c r="G39" s="187">
        <v>3395</v>
      </c>
      <c r="H39" s="189">
        <v>41288</v>
      </c>
      <c r="I39" s="174">
        <f t="shared" si="0"/>
        <v>104.76751030017657</v>
      </c>
      <c r="J39" s="150">
        <f t="shared" si="1"/>
        <v>52.43004418262151</v>
      </c>
      <c r="K39" s="150">
        <f t="shared" si="2"/>
        <v>34.516082154621195</v>
      </c>
    </row>
    <row r="40" spans="1:11" ht="15.75">
      <c r="A40" s="148">
        <f t="shared" si="3"/>
        <v>34</v>
      </c>
      <c r="B40" s="154" t="s">
        <v>149</v>
      </c>
      <c r="C40" s="181" t="s">
        <v>203</v>
      </c>
      <c r="D40" s="186">
        <v>8771</v>
      </c>
      <c r="E40" s="187">
        <v>10948</v>
      </c>
      <c r="F40" s="187">
        <v>86529</v>
      </c>
      <c r="G40" s="187">
        <v>9082</v>
      </c>
      <c r="H40" s="189">
        <v>75191</v>
      </c>
      <c r="I40" s="174">
        <f t="shared" si="0"/>
        <v>124.82043096568236</v>
      </c>
      <c r="J40" s="150">
        <f t="shared" si="1"/>
        <v>120.54613521250826</v>
      </c>
      <c r="K40" s="150">
        <f t="shared" si="2"/>
        <v>115.07893231902754</v>
      </c>
    </row>
    <row r="41" spans="1:11" ht="28.5">
      <c r="A41" s="148">
        <f t="shared" si="3"/>
        <v>35</v>
      </c>
      <c r="B41" s="154" t="s">
        <v>111</v>
      </c>
      <c r="C41" s="181" t="s">
        <v>188</v>
      </c>
      <c r="D41" s="186">
        <v>17005</v>
      </c>
      <c r="E41" s="187">
        <v>20160</v>
      </c>
      <c r="F41" s="187">
        <v>151133</v>
      </c>
      <c r="G41" s="187">
        <v>20799</v>
      </c>
      <c r="H41" s="189">
        <v>175956</v>
      </c>
      <c r="I41" s="174">
        <f t="shared" si="0"/>
        <v>118.55336665686562</v>
      </c>
      <c r="J41" s="150">
        <f t="shared" si="1"/>
        <v>96.92773691042838</v>
      </c>
      <c r="K41" s="150">
        <f t="shared" si="2"/>
        <v>85.89249585123554</v>
      </c>
    </row>
    <row r="42" spans="1:11" ht="15.75">
      <c r="A42" s="148">
        <f t="shared" si="3"/>
        <v>36</v>
      </c>
      <c r="B42" s="154" t="s">
        <v>112</v>
      </c>
      <c r="C42" s="181" t="s">
        <v>188</v>
      </c>
      <c r="D42" s="186">
        <v>49.9977888173031</v>
      </c>
      <c r="E42" s="187">
        <v>49.9977888173031</v>
      </c>
      <c r="F42" s="187">
        <v>1401.52338262747</v>
      </c>
      <c r="G42" s="187">
        <v>71.8992592358095</v>
      </c>
      <c r="H42" s="189">
        <v>1419.33966786213</v>
      </c>
      <c r="I42" s="174">
        <f t="shared" si="0"/>
        <v>100</v>
      </c>
      <c r="J42" s="150">
        <f t="shared" si="1"/>
        <v>69.53867028493899</v>
      </c>
      <c r="K42" s="150">
        <f t="shared" si="2"/>
        <v>98.7447483052809</v>
      </c>
    </row>
    <row r="43" spans="1:11" ht="28.5">
      <c r="A43" s="148">
        <f t="shared" si="3"/>
        <v>37</v>
      </c>
      <c r="B43" s="154" t="s">
        <v>150</v>
      </c>
      <c r="C43" s="181" t="s">
        <v>188</v>
      </c>
      <c r="D43" s="186">
        <v>974</v>
      </c>
      <c r="E43" s="187">
        <v>996</v>
      </c>
      <c r="F43" s="187">
        <v>9348.4</v>
      </c>
      <c r="G43" s="187">
        <v>884.81</v>
      </c>
      <c r="H43" s="189">
        <v>9159.26</v>
      </c>
      <c r="I43" s="174">
        <f t="shared" si="0"/>
        <v>102.25872689938397</v>
      </c>
      <c r="J43" s="150">
        <f t="shared" si="1"/>
        <v>112.5665397090901</v>
      </c>
      <c r="K43" s="150">
        <f t="shared" si="2"/>
        <v>102.06501398584602</v>
      </c>
    </row>
    <row r="44" spans="1:11" ht="15.75">
      <c r="A44" s="148">
        <f t="shared" si="3"/>
        <v>38</v>
      </c>
      <c r="B44" s="154" t="s">
        <v>151</v>
      </c>
      <c r="C44" s="181" t="s">
        <v>188</v>
      </c>
      <c r="D44" s="186">
        <v>1064.4</v>
      </c>
      <c r="E44" s="187">
        <v>1154</v>
      </c>
      <c r="F44" s="187">
        <v>7971.46</v>
      </c>
      <c r="G44" s="187">
        <v>382.69</v>
      </c>
      <c r="H44" s="189">
        <v>4266.45</v>
      </c>
      <c r="I44" s="174">
        <f t="shared" si="0"/>
        <v>108.41788801202554</v>
      </c>
      <c r="J44" s="150">
        <f t="shared" si="1"/>
        <v>301.5495570827563</v>
      </c>
      <c r="K44" s="150">
        <f t="shared" si="2"/>
        <v>186.84058174829192</v>
      </c>
    </row>
    <row r="45" spans="1:11" ht="15.75">
      <c r="A45" s="148">
        <f t="shared" si="3"/>
        <v>39</v>
      </c>
      <c r="B45" s="154" t="s">
        <v>113</v>
      </c>
      <c r="C45" s="181" t="s">
        <v>188</v>
      </c>
      <c r="D45" s="186">
        <v>6086</v>
      </c>
      <c r="E45" s="187">
        <v>5502</v>
      </c>
      <c r="F45" s="187">
        <v>47091.84</v>
      </c>
      <c r="G45" s="187">
        <v>4263.53</v>
      </c>
      <c r="H45" s="189">
        <v>40722.91</v>
      </c>
      <c r="I45" s="174">
        <f t="shared" si="0"/>
        <v>90.40420637528754</v>
      </c>
      <c r="J45" s="150">
        <f t="shared" si="1"/>
        <v>129.04799544039798</v>
      </c>
      <c r="K45" s="150">
        <f t="shared" si="2"/>
        <v>115.63967309801777</v>
      </c>
    </row>
    <row r="46" spans="1:11" ht="15.75">
      <c r="A46" s="148">
        <f t="shared" si="3"/>
        <v>40</v>
      </c>
      <c r="B46" s="154" t="s">
        <v>114</v>
      </c>
      <c r="C46" s="181" t="s">
        <v>188</v>
      </c>
      <c r="D46" s="186">
        <v>1513</v>
      </c>
      <c r="E46" s="187">
        <v>1421</v>
      </c>
      <c r="F46" s="187">
        <v>11940.36</v>
      </c>
      <c r="G46" s="187">
        <v>1464.98</v>
      </c>
      <c r="H46" s="189">
        <v>10762.1</v>
      </c>
      <c r="I46" s="174">
        <f t="shared" si="0"/>
        <v>93.91936549900859</v>
      </c>
      <c r="J46" s="150">
        <f t="shared" si="1"/>
        <v>96.99791123428307</v>
      </c>
      <c r="K46" s="150">
        <f t="shared" si="2"/>
        <v>110.94823500989584</v>
      </c>
    </row>
    <row r="47" spans="1:11" ht="28.5">
      <c r="A47" s="148">
        <f t="shared" si="3"/>
        <v>41</v>
      </c>
      <c r="B47" s="154" t="s">
        <v>155</v>
      </c>
      <c r="C47" s="181" t="s">
        <v>188</v>
      </c>
      <c r="D47" s="186">
        <v>690</v>
      </c>
      <c r="E47" s="187">
        <v>700</v>
      </c>
      <c r="F47" s="187">
        <v>5225</v>
      </c>
      <c r="G47" s="187">
        <v>460</v>
      </c>
      <c r="H47" s="189">
        <v>4480</v>
      </c>
      <c r="I47" s="174">
        <f t="shared" si="0"/>
        <v>101.44927536231884</v>
      </c>
      <c r="J47" s="150">
        <f t="shared" si="1"/>
        <v>152.17391304347828</v>
      </c>
      <c r="K47" s="150">
        <f t="shared" si="2"/>
        <v>116.62946428571428</v>
      </c>
    </row>
    <row r="48" spans="1:11" ht="15.75">
      <c r="A48" s="148">
        <f t="shared" si="3"/>
        <v>42</v>
      </c>
      <c r="B48" s="154" t="s">
        <v>115</v>
      </c>
      <c r="C48" s="181" t="s">
        <v>192</v>
      </c>
      <c r="D48" s="186">
        <v>46386</v>
      </c>
      <c r="E48" s="187">
        <v>33686</v>
      </c>
      <c r="F48" s="187">
        <v>556291</v>
      </c>
      <c r="G48" s="187">
        <v>38557</v>
      </c>
      <c r="H48" s="189">
        <v>242477</v>
      </c>
      <c r="I48" s="174">
        <f t="shared" si="0"/>
        <v>72.62104945457682</v>
      </c>
      <c r="J48" s="150">
        <f t="shared" si="1"/>
        <v>87.36675571232202</v>
      </c>
      <c r="K48" s="150">
        <f t="shared" si="2"/>
        <v>229.42010994857242</v>
      </c>
    </row>
    <row r="49" spans="1:11" ht="15.75">
      <c r="A49" s="148">
        <f t="shared" si="3"/>
        <v>43</v>
      </c>
      <c r="B49" s="154" t="s">
        <v>156</v>
      </c>
      <c r="C49" s="181" t="s">
        <v>192</v>
      </c>
      <c r="D49" s="186">
        <v>444034.358469239</v>
      </c>
      <c r="E49" s="187">
        <v>478728.978208019</v>
      </c>
      <c r="F49" s="187">
        <v>2839495.37833654</v>
      </c>
      <c r="G49" s="187">
        <v>472053.710144474</v>
      </c>
      <c r="H49" s="189">
        <v>1637266.481814</v>
      </c>
      <c r="I49" s="174">
        <f t="shared" si="0"/>
        <v>107.81349890544189</v>
      </c>
      <c r="J49" s="150">
        <f t="shared" si="1"/>
        <v>101.41409079519828</v>
      </c>
      <c r="K49" s="150">
        <f t="shared" si="2"/>
        <v>173.42903002512685</v>
      </c>
    </row>
    <row r="50" spans="1:11" ht="15.75">
      <c r="A50" s="148">
        <f t="shared" si="3"/>
        <v>44</v>
      </c>
      <c r="B50" s="154" t="s">
        <v>157</v>
      </c>
      <c r="C50" s="181" t="s">
        <v>188</v>
      </c>
      <c r="D50" s="186">
        <v>8134.54915620728</v>
      </c>
      <c r="E50" s="187">
        <v>9202.88394455324</v>
      </c>
      <c r="F50" s="187">
        <v>74200.252429905</v>
      </c>
      <c r="G50" s="187">
        <v>10130.1745333142</v>
      </c>
      <c r="H50" s="189">
        <v>78626.6395445406</v>
      </c>
      <c r="I50" s="174">
        <f t="shared" si="0"/>
        <v>113.13330054107224</v>
      </c>
      <c r="J50" s="150">
        <f t="shared" si="1"/>
        <v>90.84625259208059</v>
      </c>
      <c r="K50" s="150">
        <f t="shared" si="2"/>
        <v>94.37037225515898</v>
      </c>
    </row>
    <row r="51" spans="1:11" ht="15.75">
      <c r="A51" s="148">
        <f t="shared" si="3"/>
        <v>45</v>
      </c>
      <c r="B51" s="154" t="s">
        <v>158</v>
      </c>
      <c r="C51" s="181" t="s">
        <v>188</v>
      </c>
      <c r="D51" s="186">
        <v>1155</v>
      </c>
      <c r="E51" s="187">
        <v>890</v>
      </c>
      <c r="F51" s="187">
        <v>8995.6</v>
      </c>
      <c r="G51" s="187">
        <v>977</v>
      </c>
      <c r="H51" s="189">
        <v>7338</v>
      </c>
      <c r="I51" s="174">
        <f t="shared" si="0"/>
        <v>77.05627705627705</v>
      </c>
      <c r="J51" s="150">
        <f t="shared" si="1"/>
        <v>91.09518935516888</v>
      </c>
      <c r="K51" s="150">
        <f t="shared" si="2"/>
        <v>122.58926137912238</v>
      </c>
    </row>
    <row r="52" spans="1:11" ht="15.75">
      <c r="A52" s="148">
        <f t="shared" si="3"/>
        <v>46</v>
      </c>
      <c r="B52" s="154" t="s">
        <v>159</v>
      </c>
      <c r="C52" s="181" t="s">
        <v>188</v>
      </c>
      <c r="D52" s="186">
        <v>2640</v>
      </c>
      <c r="E52" s="187">
        <v>2700</v>
      </c>
      <c r="F52" s="187">
        <v>17687</v>
      </c>
      <c r="G52" s="187">
        <v>2248</v>
      </c>
      <c r="H52" s="189">
        <v>19340</v>
      </c>
      <c r="I52" s="174">
        <f t="shared" si="0"/>
        <v>102.27272727272727</v>
      </c>
      <c r="J52" s="150">
        <f t="shared" si="1"/>
        <v>120.10676156583631</v>
      </c>
      <c r="K52" s="150">
        <f t="shared" si="2"/>
        <v>91.45294725956566</v>
      </c>
    </row>
    <row r="53" spans="1:11" ht="15.75">
      <c r="A53" s="148">
        <f t="shared" si="3"/>
        <v>47</v>
      </c>
      <c r="B53" s="154" t="s">
        <v>116</v>
      </c>
      <c r="C53" s="181" t="s">
        <v>188</v>
      </c>
      <c r="D53" s="186">
        <v>433.802819345368</v>
      </c>
      <c r="E53" s="187">
        <v>422.535213648086</v>
      </c>
      <c r="F53" s="187">
        <v>3490.14086473319</v>
      </c>
      <c r="G53" s="187">
        <v>630.985919047808</v>
      </c>
      <c r="H53" s="189">
        <v>6030.98594947034</v>
      </c>
      <c r="I53" s="174">
        <f t="shared" si="0"/>
        <v>97.40259740259748</v>
      </c>
      <c r="J53" s="150">
        <f t="shared" si="1"/>
        <v>66.96428571428577</v>
      </c>
      <c r="K53" s="150">
        <f t="shared" si="2"/>
        <v>57.87015413358251</v>
      </c>
    </row>
    <row r="54" spans="1:11" ht="15.75">
      <c r="A54" s="148">
        <f t="shared" si="3"/>
        <v>48</v>
      </c>
      <c r="B54" s="154" t="s">
        <v>160</v>
      </c>
      <c r="C54" s="181" t="s">
        <v>188</v>
      </c>
      <c r="D54" s="186">
        <v>258.7</v>
      </c>
      <c r="E54" s="187">
        <v>258.4</v>
      </c>
      <c r="F54" s="187">
        <v>1817.1</v>
      </c>
      <c r="G54" s="187">
        <v>190.6</v>
      </c>
      <c r="H54" s="189">
        <v>3618.2</v>
      </c>
      <c r="I54" s="174">
        <f t="shared" si="0"/>
        <v>99.88403556242751</v>
      </c>
      <c r="J54" s="150">
        <f t="shared" si="1"/>
        <v>135.57187827911855</v>
      </c>
      <c r="K54" s="150">
        <f t="shared" si="2"/>
        <v>50.22110441656073</v>
      </c>
    </row>
    <row r="55" spans="1:11" ht="15.75">
      <c r="A55" s="148">
        <f t="shared" si="3"/>
        <v>49</v>
      </c>
      <c r="B55" s="154" t="s">
        <v>117</v>
      </c>
      <c r="C55" s="181" t="s">
        <v>188</v>
      </c>
      <c r="D55" s="186">
        <v>5479</v>
      </c>
      <c r="E55" s="187">
        <v>5500</v>
      </c>
      <c r="F55" s="187">
        <v>51111</v>
      </c>
      <c r="G55" s="187">
        <v>5139</v>
      </c>
      <c r="H55" s="189">
        <v>47719.1</v>
      </c>
      <c r="I55" s="174">
        <f t="shared" si="0"/>
        <v>100.38328162073371</v>
      </c>
      <c r="J55" s="150">
        <f t="shared" si="1"/>
        <v>107.02471297917884</v>
      </c>
      <c r="K55" s="150">
        <f t="shared" si="2"/>
        <v>107.10805526508254</v>
      </c>
    </row>
    <row r="56" spans="1:11" ht="15.75">
      <c r="A56" s="148">
        <f t="shared" si="3"/>
        <v>50</v>
      </c>
      <c r="B56" s="154" t="s">
        <v>118</v>
      </c>
      <c r="C56" s="181" t="s">
        <v>188</v>
      </c>
      <c r="D56" s="186">
        <v>1242</v>
      </c>
      <c r="E56" s="187">
        <v>1200</v>
      </c>
      <c r="F56" s="187">
        <v>10625</v>
      </c>
      <c r="G56" s="187">
        <v>1357</v>
      </c>
      <c r="H56" s="189">
        <v>10963</v>
      </c>
      <c r="I56" s="174">
        <f t="shared" si="0"/>
        <v>96.61835748792271</v>
      </c>
      <c r="J56" s="150">
        <f t="shared" si="1"/>
        <v>88.43036109064111</v>
      </c>
      <c r="K56" s="150">
        <f t="shared" si="2"/>
        <v>96.91690230776247</v>
      </c>
    </row>
    <row r="57" spans="1:11" ht="15.75">
      <c r="A57" s="148">
        <f t="shared" si="3"/>
        <v>51</v>
      </c>
      <c r="B57" s="154" t="s">
        <v>161</v>
      </c>
      <c r="C57" s="181" t="s">
        <v>188</v>
      </c>
      <c r="D57" s="186">
        <v>1966.34395958556</v>
      </c>
      <c r="E57" s="187">
        <v>1960.04381873961</v>
      </c>
      <c r="F57" s="187">
        <v>16278.0539121733</v>
      </c>
      <c r="G57" s="187">
        <v>1400.10130066468</v>
      </c>
      <c r="H57" s="189">
        <v>13200.7351156342</v>
      </c>
      <c r="I57" s="174">
        <f t="shared" si="0"/>
        <v>99.67960128159481</v>
      </c>
      <c r="J57" s="150">
        <f t="shared" si="1"/>
        <v>139.99300034998217</v>
      </c>
      <c r="K57" s="150">
        <f t="shared" si="2"/>
        <v>123.31172294256932</v>
      </c>
    </row>
    <row r="58" spans="1:11" ht="15.75">
      <c r="A58" s="148">
        <f t="shared" si="3"/>
        <v>52</v>
      </c>
      <c r="B58" s="154" t="s">
        <v>162</v>
      </c>
      <c r="C58" s="181" t="s">
        <v>188</v>
      </c>
      <c r="D58" s="186">
        <v>4078</v>
      </c>
      <c r="E58" s="187">
        <v>3969</v>
      </c>
      <c r="F58" s="187">
        <v>34664.79</v>
      </c>
      <c r="G58" s="187">
        <v>3675</v>
      </c>
      <c r="H58" s="189">
        <v>46522.6</v>
      </c>
      <c r="I58" s="174">
        <f t="shared" si="0"/>
        <v>97.32712113781265</v>
      </c>
      <c r="J58" s="150">
        <f t="shared" si="1"/>
        <v>108</v>
      </c>
      <c r="K58" s="150">
        <f t="shared" si="2"/>
        <v>74.51172118497247</v>
      </c>
    </row>
    <row r="59" spans="1:11" ht="15.75">
      <c r="A59" s="148">
        <f t="shared" si="3"/>
        <v>53</v>
      </c>
      <c r="B59" s="154" t="s">
        <v>119</v>
      </c>
      <c r="C59" s="181" t="s">
        <v>188</v>
      </c>
      <c r="D59" s="186">
        <v>2020.28423765318</v>
      </c>
      <c r="E59" s="187">
        <v>2005.74403021353</v>
      </c>
      <c r="F59" s="187">
        <v>17214.398713865</v>
      </c>
      <c r="G59" s="187">
        <v>1275.86009944815</v>
      </c>
      <c r="H59" s="189">
        <v>14083.0817085302</v>
      </c>
      <c r="I59" s="174">
        <f t="shared" si="0"/>
        <v>99.28028902227439</v>
      </c>
      <c r="J59" s="150">
        <f t="shared" si="1"/>
        <v>157.20720720720695</v>
      </c>
      <c r="K59" s="150">
        <f t="shared" si="2"/>
        <v>122.23460085045268</v>
      </c>
    </row>
    <row r="60" spans="1:11" ht="28.5">
      <c r="A60" s="148">
        <f t="shared" si="3"/>
        <v>54</v>
      </c>
      <c r="B60" s="154" t="s">
        <v>163</v>
      </c>
      <c r="C60" s="181" t="s">
        <v>189</v>
      </c>
      <c r="D60" s="186">
        <v>1634.269557416</v>
      </c>
      <c r="E60" s="187">
        <v>1714.76343113947</v>
      </c>
      <c r="F60" s="187">
        <v>14530.3638112345</v>
      </c>
      <c r="G60" s="187">
        <v>1251.31385515583</v>
      </c>
      <c r="H60" s="189">
        <v>9851.96230209435</v>
      </c>
      <c r="I60" s="174">
        <f t="shared" si="0"/>
        <v>104.92537313432808</v>
      </c>
      <c r="J60" s="150">
        <f t="shared" si="1"/>
        <v>137.03703703703698</v>
      </c>
      <c r="K60" s="150">
        <f t="shared" si="2"/>
        <v>147.4870017331025</v>
      </c>
    </row>
    <row r="61" spans="1:11" ht="15.75">
      <c r="A61" s="148">
        <f t="shared" si="3"/>
        <v>55</v>
      </c>
      <c r="B61" s="154" t="s">
        <v>120</v>
      </c>
      <c r="C61" s="181" t="s">
        <v>193</v>
      </c>
      <c r="D61" s="186">
        <v>773.856872005342</v>
      </c>
      <c r="E61" s="187">
        <v>663.305890290294</v>
      </c>
      <c r="F61" s="187">
        <v>29465.153156512</v>
      </c>
      <c r="G61" s="187">
        <v>5395.99341751154</v>
      </c>
      <c r="H61" s="189">
        <v>42341.0259968637</v>
      </c>
      <c r="I61" s="174">
        <f t="shared" si="0"/>
        <v>85.71428571428582</v>
      </c>
      <c r="J61" s="150">
        <f t="shared" si="1"/>
        <v>12.292562999385375</v>
      </c>
      <c r="K61" s="150">
        <f t="shared" si="2"/>
        <v>69.5900783289818</v>
      </c>
    </row>
    <row r="62" spans="1:11" ht="15.75">
      <c r="A62" s="148">
        <f t="shared" si="3"/>
        <v>56</v>
      </c>
      <c r="B62" s="154" t="s">
        <v>164</v>
      </c>
      <c r="C62" s="181" t="s">
        <v>193</v>
      </c>
      <c r="D62" s="186">
        <v>14033.5137509592</v>
      </c>
      <c r="E62" s="187">
        <v>14589.7609531223</v>
      </c>
      <c r="F62" s="187">
        <v>128135.809814087</v>
      </c>
      <c r="G62" s="187">
        <v>16099.1678941728</v>
      </c>
      <c r="H62" s="189">
        <v>166162.733880922</v>
      </c>
      <c r="I62" s="174">
        <f t="shared" si="0"/>
        <v>103.96370582616974</v>
      </c>
      <c r="J62" s="150">
        <f t="shared" si="1"/>
        <v>90.62431703941147</v>
      </c>
      <c r="K62" s="150">
        <f t="shared" si="2"/>
        <v>77.11464948928536</v>
      </c>
    </row>
    <row r="63" spans="1:11" ht="15.75">
      <c r="A63" s="148">
        <f t="shared" si="3"/>
        <v>57</v>
      </c>
      <c r="B63" s="154" t="s">
        <v>165</v>
      </c>
      <c r="C63" s="181" t="s">
        <v>190</v>
      </c>
      <c r="D63" s="186">
        <v>9.76742433588866</v>
      </c>
      <c r="E63" s="187">
        <v>10.4650975027379</v>
      </c>
      <c r="F63" s="187">
        <v>68.7208069346452</v>
      </c>
      <c r="G63" s="187">
        <v>5.23254875136893</v>
      </c>
      <c r="H63" s="189">
        <v>44.255734550467</v>
      </c>
      <c r="I63" s="174">
        <f t="shared" si="0"/>
        <v>107.14285714285765</v>
      </c>
      <c r="J63" s="150">
        <f t="shared" si="1"/>
        <v>200.00000000000077</v>
      </c>
      <c r="K63" s="150">
        <f t="shared" si="2"/>
        <v>155.28113504992098</v>
      </c>
    </row>
    <row r="64" spans="1:11" ht="28.5">
      <c r="A64" s="148">
        <f t="shared" si="3"/>
        <v>58</v>
      </c>
      <c r="B64" s="154" t="s">
        <v>166</v>
      </c>
      <c r="C64" s="181" t="s">
        <v>188</v>
      </c>
      <c r="D64" s="186">
        <v>4138.01740606359</v>
      </c>
      <c r="E64" s="187">
        <v>5351.31571729278</v>
      </c>
      <c r="F64" s="187">
        <v>75296.513003059</v>
      </c>
      <c r="G64" s="187">
        <v>11417.8072734387</v>
      </c>
      <c r="H64" s="189">
        <v>96365.5932156728</v>
      </c>
      <c r="I64" s="174">
        <f t="shared" si="0"/>
        <v>129.3207638385305</v>
      </c>
      <c r="J64" s="150">
        <f t="shared" si="1"/>
        <v>46.86815593517305</v>
      </c>
      <c r="K64" s="150">
        <f t="shared" si="2"/>
        <v>78.13630414181154</v>
      </c>
    </row>
    <row r="65" spans="1:11" ht="15.75">
      <c r="A65" s="148">
        <f t="shared" si="3"/>
        <v>59</v>
      </c>
      <c r="B65" s="154" t="s">
        <v>121</v>
      </c>
      <c r="C65" s="181" t="s">
        <v>187</v>
      </c>
      <c r="D65" s="186">
        <v>4520</v>
      </c>
      <c r="E65" s="187">
        <v>5100</v>
      </c>
      <c r="F65" s="187">
        <v>48732.5</v>
      </c>
      <c r="G65" s="187">
        <v>5028</v>
      </c>
      <c r="H65" s="189">
        <v>65256.1</v>
      </c>
      <c r="I65" s="174">
        <f t="shared" si="0"/>
        <v>112.83185840707965</v>
      </c>
      <c r="J65" s="150">
        <f t="shared" si="1"/>
        <v>101.43198090692125</v>
      </c>
      <c r="K65" s="150">
        <f t="shared" si="2"/>
        <v>74.67884228447609</v>
      </c>
    </row>
    <row r="66" spans="1:11" ht="15.75">
      <c r="A66" s="148">
        <f t="shared" si="3"/>
        <v>60</v>
      </c>
      <c r="B66" s="154" t="s">
        <v>167</v>
      </c>
      <c r="C66" s="181" t="s">
        <v>188</v>
      </c>
      <c r="D66" s="186">
        <v>55984.936186508</v>
      </c>
      <c r="E66" s="187">
        <v>110298.876627849</v>
      </c>
      <c r="F66" s="187">
        <v>544599.881009577</v>
      </c>
      <c r="G66" s="187">
        <v>31314.7234133699</v>
      </c>
      <c r="H66" s="189">
        <v>282659.035214187</v>
      </c>
      <c r="I66" s="174">
        <f t="shared" si="0"/>
        <v>197.0152761457113</v>
      </c>
      <c r="J66" s="150">
        <f t="shared" si="1"/>
        <v>352.22689075630353</v>
      </c>
      <c r="K66" s="150">
        <f t="shared" si="2"/>
        <v>192.67025396761238</v>
      </c>
    </row>
    <row r="67" spans="1:11" ht="28.5">
      <c r="A67" s="148">
        <f t="shared" si="3"/>
        <v>61</v>
      </c>
      <c r="B67" s="154" t="s">
        <v>122</v>
      </c>
      <c r="C67" s="181" t="s">
        <v>190</v>
      </c>
      <c r="D67" s="186">
        <v>3.6</v>
      </c>
      <c r="E67" s="187">
        <v>3.2</v>
      </c>
      <c r="F67" s="187">
        <v>31.6</v>
      </c>
      <c r="G67" s="187">
        <v>6</v>
      </c>
      <c r="H67" s="189">
        <v>42.7</v>
      </c>
      <c r="I67" s="174">
        <f t="shared" si="0"/>
        <v>88.8888888888889</v>
      </c>
      <c r="J67" s="150">
        <f t="shared" si="1"/>
        <v>53.333333333333336</v>
      </c>
      <c r="K67" s="150">
        <f t="shared" si="2"/>
        <v>74.00468384074941</v>
      </c>
    </row>
    <row r="68" spans="1:11" ht="15.75">
      <c r="A68" s="148">
        <f t="shared" si="3"/>
        <v>62</v>
      </c>
      <c r="B68" s="154" t="s">
        <v>123</v>
      </c>
      <c r="C68" s="181" t="s">
        <v>188</v>
      </c>
      <c r="D68" s="186">
        <v>6321</v>
      </c>
      <c r="E68" s="187">
        <v>6516</v>
      </c>
      <c r="F68" s="187">
        <v>42686.55</v>
      </c>
      <c r="G68" s="187">
        <v>2903.2</v>
      </c>
      <c r="H68" s="189">
        <v>23775.35</v>
      </c>
      <c r="I68" s="174">
        <f t="shared" si="0"/>
        <v>103.08495491219745</v>
      </c>
      <c r="J68" s="150">
        <f t="shared" si="1"/>
        <v>224.4419950399559</v>
      </c>
      <c r="K68" s="150">
        <f t="shared" si="2"/>
        <v>179.54120549224305</v>
      </c>
    </row>
    <row r="69" spans="1:11" ht="15.75">
      <c r="A69" s="148">
        <f t="shared" si="3"/>
        <v>63</v>
      </c>
      <c r="B69" s="154" t="s">
        <v>168</v>
      </c>
      <c r="C69" s="181" t="s">
        <v>188</v>
      </c>
      <c r="D69" s="186">
        <v>76</v>
      </c>
      <c r="E69" s="187">
        <v>70</v>
      </c>
      <c r="F69" s="187">
        <v>593</v>
      </c>
      <c r="G69" s="187">
        <v>70</v>
      </c>
      <c r="H69" s="189">
        <v>519</v>
      </c>
      <c r="I69" s="174">
        <f t="shared" si="0"/>
        <v>92.10526315789474</v>
      </c>
      <c r="J69" s="150">
        <f t="shared" si="1"/>
        <v>100</v>
      </c>
      <c r="K69" s="150">
        <f t="shared" si="2"/>
        <v>114.25818882466281</v>
      </c>
    </row>
    <row r="70" spans="1:11" ht="15.75">
      <c r="A70" s="148">
        <f t="shared" si="3"/>
        <v>64</v>
      </c>
      <c r="B70" s="154" t="s">
        <v>70</v>
      </c>
      <c r="C70" s="181" t="s">
        <v>188</v>
      </c>
      <c r="D70" s="186">
        <v>18931.9874291603</v>
      </c>
      <c r="E70" s="187">
        <v>20173.3199382489</v>
      </c>
      <c r="F70" s="187">
        <v>150584.953344924</v>
      </c>
      <c r="G70" s="187">
        <v>17346.6551484876</v>
      </c>
      <c r="H70" s="189">
        <v>136404.122760996</v>
      </c>
      <c r="I70" s="174">
        <f t="shared" si="0"/>
        <v>106.55679977463231</v>
      </c>
      <c r="J70" s="150">
        <f t="shared" si="1"/>
        <v>116.29515757109952</v>
      </c>
      <c r="K70" s="150">
        <f t="shared" si="2"/>
        <v>110.39618913042337</v>
      </c>
    </row>
    <row r="71" spans="1:11" ht="28.5">
      <c r="A71" s="148">
        <f t="shared" si="3"/>
        <v>65</v>
      </c>
      <c r="B71" s="154" t="s">
        <v>124</v>
      </c>
      <c r="C71" s="181" t="s">
        <v>188</v>
      </c>
      <c r="D71" s="186">
        <v>48.3287874478599</v>
      </c>
      <c r="E71" s="187">
        <v>68.3424944947203</v>
      </c>
      <c r="F71" s="187">
        <v>574.465995015151</v>
      </c>
      <c r="G71" s="187">
        <v>42.0137162989191</v>
      </c>
      <c r="H71" s="189">
        <v>538.753651229275</v>
      </c>
      <c r="I71" s="174">
        <f t="shared" si="0"/>
        <v>141.41156462585042</v>
      </c>
      <c r="J71" s="150">
        <f t="shared" si="1"/>
        <v>162.66710140202133</v>
      </c>
      <c r="K71" s="150">
        <f t="shared" si="2"/>
        <v>106.62869638180477</v>
      </c>
    </row>
    <row r="72" spans="1:11" ht="15.75">
      <c r="A72" s="148">
        <f t="shared" si="3"/>
        <v>66</v>
      </c>
      <c r="B72" s="154" t="s">
        <v>125</v>
      </c>
      <c r="C72" s="181" t="s">
        <v>194</v>
      </c>
      <c r="D72" s="186">
        <v>43454.1193829649</v>
      </c>
      <c r="E72" s="187">
        <v>45480.698342897</v>
      </c>
      <c r="F72" s="187">
        <v>539765.846242965</v>
      </c>
      <c r="G72" s="187">
        <v>98973.2404236307</v>
      </c>
      <c r="H72" s="189">
        <v>802345.466390797</v>
      </c>
      <c r="I72" s="174">
        <f aca="true" t="shared" si="4" ref="I72:I100">E72/D72*100</f>
        <v>104.66372115856655</v>
      </c>
      <c r="J72" s="150">
        <f aca="true" t="shared" si="5" ref="J72:J100">E72/G72*100</f>
        <v>45.952520245096565</v>
      </c>
      <c r="K72" s="150">
        <f aca="true" t="shared" si="6" ref="K72:K100">F72/H72*100</f>
        <v>67.27349612517935</v>
      </c>
    </row>
    <row r="73" spans="1:11" ht="15.75">
      <c r="A73" s="148">
        <f t="shared" si="3"/>
        <v>67</v>
      </c>
      <c r="B73" s="154" t="s">
        <v>126</v>
      </c>
      <c r="C73" s="181" t="s">
        <v>188</v>
      </c>
      <c r="D73" s="186">
        <v>282.3</v>
      </c>
      <c r="E73" s="187">
        <v>320</v>
      </c>
      <c r="F73" s="187">
        <v>3007.4</v>
      </c>
      <c r="G73" s="187">
        <v>473.5</v>
      </c>
      <c r="H73" s="189">
        <v>4105.1</v>
      </c>
      <c r="I73" s="174">
        <f t="shared" si="4"/>
        <v>113.35458731845553</v>
      </c>
      <c r="J73" s="150">
        <f t="shared" si="5"/>
        <v>67.5818373812038</v>
      </c>
      <c r="K73" s="150">
        <f t="shared" si="6"/>
        <v>73.26009110618499</v>
      </c>
    </row>
    <row r="74" spans="1:11" ht="28.5">
      <c r="A74" s="148">
        <f aca="true" t="shared" si="7" ref="A74:A100">A73+1</f>
        <v>68</v>
      </c>
      <c r="B74" s="154" t="s">
        <v>169</v>
      </c>
      <c r="C74" s="181" t="s">
        <v>188</v>
      </c>
      <c r="D74" s="186">
        <v>135.231481447674</v>
      </c>
      <c r="E74" s="187">
        <v>146.990740703993</v>
      </c>
      <c r="F74" s="187">
        <v>1237.86194413498</v>
      </c>
      <c r="G74" s="187">
        <v>304.564814738674</v>
      </c>
      <c r="H74" s="189">
        <v>1197.29249970068</v>
      </c>
      <c r="I74" s="174">
        <f t="shared" si="4"/>
        <v>108.69565217391268</v>
      </c>
      <c r="J74" s="150">
        <f t="shared" si="5"/>
        <v>48.26254826254818</v>
      </c>
      <c r="K74" s="150">
        <f t="shared" si="6"/>
        <v>103.38843218715911</v>
      </c>
    </row>
    <row r="75" spans="1:11" ht="28.5">
      <c r="A75" s="148">
        <f t="shared" si="7"/>
        <v>69</v>
      </c>
      <c r="B75" s="154" t="s">
        <v>170</v>
      </c>
      <c r="C75" s="181" t="s">
        <v>188</v>
      </c>
      <c r="D75" s="186">
        <v>131.5</v>
      </c>
      <c r="E75" s="187">
        <v>156.5</v>
      </c>
      <c r="F75" s="187">
        <v>2981.5</v>
      </c>
      <c r="G75" s="187">
        <v>354.2</v>
      </c>
      <c r="H75" s="189">
        <v>3860.3</v>
      </c>
      <c r="I75" s="174">
        <f t="shared" si="4"/>
        <v>119.01140684410647</v>
      </c>
      <c r="J75" s="150">
        <f t="shared" si="5"/>
        <v>44.184076792772444</v>
      </c>
      <c r="K75" s="150">
        <f t="shared" si="6"/>
        <v>77.23492992772583</v>
      </c>
    </row>
    <row r="76" spans="1:11" ht="28.5">
      <c r="A76" s="148">
        <f t="shared" si="7"/>
        <v>70</v>
      </c>
      <c r="B76" s="154" t="s">
        <v>171</v>
      </c>
      <c r="C76" s="181" t="s">
        <v>188</v>
      </c>
      <c r="D76" s="186">
        <v>7472.62481221533</v>
      </c>
      <c r="E76" s="187">
        <v>7817.86317378016</v>
      </c>
      <c r="F76" s="187">
        <v>67647.7545663631</v>
      </c>
      <c r="G76" s="187">
        <v>6767.06474411661</v>
      </c>
      <c r="H76" s="189">
        <v>52431.7547330679</v>
      </c>
      <c r="I76" s="174">
        <f t="shared" si="4"/>
        <v>104.62004142106099</v>
      </c>
      <c r="J76" s="150">
        <f t="shared" si="5"/>
        <v>115.52812732547196</v>
      </c>
      <c r="K76" s="150">
        <f t="shared" si="6"/>
        <v>129.02058096426575</v>
      </c>
    </row>
    <row r="77" spans="1:11" ht="15.75">
      <c r="A77" s="148">
        <f t="shared" si="7"/>
        <v>71</v>
      </c>
      <c r="B77" s="154" t="s">
        <v>127</v>
      </c>
      <c r="C77" s="181" t="s">
        <v>188</v>
      </c>
      <c r="D77" s="186">
        <v>2230.86154528436</v>
      </c>
      <c r="E77" s="187">
        <v>2222.21958025005</v>
      </c>
      <c r="F77" s="187">
        <v>19008.6193761723</v>
      </c>
      <c r="G77" s="187">
        <v>1964.19519565435</v>
      </c>
      <c r="H77" s="189">
        <v>18403.6818237709</v>
      </c>
      <c r="I77" s="174">
        <f t="shared" si="4"/>
        <v>99.61261759822891</v>
      </c>
      <c r="J77" s="150">
        <f t="shared" si="5"/>
        <v>113.13639220615963</v>
      </c>
      <c r="K77" s="150">
        <f t="shared" si="6"/>
        <v>103.28704635406183</v>
      </c>
    </row>
    <row r="78" spans="1:11" ht="15.75">
      <c r="A78" s="148">
        <f t="shared" si="7"/>
        <v>72</v>
      </c>
      <c r="B78" s="154" t="s">
        <v>128</v>
      </c>
      <c r="C78" s="181" t="s">
        <v>188</v>
      </c>
      <c r="D78" s="186">
        <v>495.832566858824</v>
      </c>
      <c r="E78" s="187">
        <v>795.832103109541</v>
      </c>
      <c r="F78" s="187">
        <v>6523.64269331345</v>
      </c>
      <c r="G78" s="187">
        <v>522.193637220114</v>
      </c>
      <c r="H78" s="189">
        <v>13867.3118967804</v>
      </c>
      <c r="I78" s="174">
        <f t="shared" si="4"/>
        <v>160.50420168067225</v>
      </c>
      <c r="J78" s="150">
        <f t="shared" si="5"/>
        <v>152.40172349593058</v>
      </c>
      <c r="K78" s="150">
        <f t="shared" si="6"/>
        <v>47.043311219011784</v>
      </c>
    </row>
    <row r="79" spans="1:11" ht="15.75">
      <c r="A79" s="148">
        <f t="shared" si="7"/>
        <v>73</v>
      </c>
      <c r="B79" s="154" t="s">
        <v>172</v>
      </c>
      <c r="C79" s="181" t="s">
        <v>204</v>
      </c>
      <c r="D79" s="186">
        <v>40868797</v>
      </c>
      <c r="E79" s="187">
        <v>42000000</v>
      </c>
      <c r="F79" s="187">
        <v>316822699</v>
      </c>
      <c r="G79" s="187">
        <v>38996330</v>
      </c>
      <c r="H79" s="189">
        <v>307143044</v>
      </c>
      <c r="I79" s="174">
        <f t="shared" si="4"/>
        <v>102.76788915514202</v>
      </c>
      <c r="J79" s="150">
        <f t="shared" si="5"/>
        <v>107.70244276833229</v>
      </c>
      <c r="K79" s="150">
        <f t="shared" si="6"/>
        <v>103.15151366410238</v>
      </c>
    </row>
    <row r="80" spans="1:11" ht="28.5">
      <c r="A80" s="148">
        <f t="shared" si="7"/>
        <v>74</v>
      </c>
      <c r="B80" s="154" t="s">
        <v>173</v>
      </c>
      <c r="C80" s="181" t="s">
        <v>204</v>
      </c>
      <c r="D80" s="186">
        <v>1371.33954574033</v>
      </c>
      <c r="E80" s="187">
        <v>1445.46600767224</v>
      </c>
      <c r="F80" s="187">
        <v>10203.6197977485</v>
      </c>
      <c r="G80" s="187">
        <v>1256.78046820919</v>
      </c>
      <c r="H80" s="189">
        <v>8945.71620132818</v>
      </c>
      <c r="I80" s="174">
        <f t="shared" si="4"/>
        <v>105.40540540540542</v>
      </c>
      <c r="J80" s="150">
        <f t="shared" si="5"/>
        <v>115.0134048257379</v>
      </c>
      <c r="K80" s="150">
        <f t="shared" si="6"/>
        <v>114.06151914626533</v>
      </c>
    </row>
    <row r="81" spans="1:11" ht="15.75">
      <c r="A81" s="148">
        <f t="shared" si="7"/>
        <v>75</v>
      </c>
      <c r="B81" s="153" t="s">
        <v>202</v>
      </c>
      <c r="C81" s="181" t="s">
        <v>195</v>
      </c>
      <c r="D81" s="186">
        <v>47.6923085727811</v>
      </c>
      <c r="E81" s="187">
        <v>43.0769238721894</v>
      </c>
      <c r="F81" s="187">
        <v>364.153852876686</v>
      </c>
      <c r="G81" s="187">
        <v>33.8461544710059</v>
      </c>
      <c r="H81" s="189">
        <v>267.69231263432</v>
      </c>
      <c r="I81" s="174">
        <f t="shared" si="4"/>
        <v>90.32258064516132</v>
      </c>
      <c r="J81" s="150">
        <f t="shared" si="5"/>
        <v>127.27272727272747</v>
      </c>
      <c r="K81" s="150">
        <f t="shared" si="6"/>
        <v>136.0344827586203</v>
      </c>
    </row>
    <row r="82" spans="1:11" ht="15.75">
      <c r="A82" s="148">
        <f t="shared" si="7"/>
        <v>76</v>
      </c>
      <c r="B82" s="154" t="s">
        <v>129</v>
      </c>
      <c r="C82" s="181" t="s">
        <v>195</v>
      </c>
      <c r="D82" s="186">
        <v>520.267937501329</v>
      </c>
      <c r="E82" s="187">
        <v>540.538116884498</v>
      </c>
      <c r="F82" s="187">
        <v>4656.73587695995</v>
      </c>
      <c r="G82" s="187">
        <v>1364.45334154569</v>
      </c>
      <c r="H82" s="189">
        <v>4238.76477807901</v>
      </c>
      <c r="I82" s="174">
        <f t="shared" si="4"/>
        <v>103.89610389610395</v>
      </c>
      <c r="J82" s="150">
        <f t="shared" si="5"/>
        <v>39.61572744379531</v>
      </c>
      <c r="K82" s="150">
        <f t="shared" si="6"/>
        <v>109.86068160805947</v>
      </c>
    </row>
    <row r="83" spans="1:11" ht="15.75">
      <c r="A83" s="148">
        <f t="shared" si="7"/>
        <v>77</v>
      </c>
      <c r="B83" s="154" t="s">
        <v>130</v>
      </c>
      <c r="C83" s="181" t="s">
        <v>188</v>
      </c>
      <c r="D83" s="186">
        <v>3786.30007318491</v>
      </c>
      <c r="E83" s="187">
        <v>3178.08110339688</v>
      </c>
      <c r="F83" s="187">
        <v>30039.7157398234</v>
      </c>
      <c r="G83" s="187">
        <v>3072.60168746518</v>
      </c>
      <c r="H83" s="189">
        <v>30226.0170458846</v>
      </c>
      <c r="I83" s="174">
        <f t="shared" si="4"/>
        <v>83.9363241678725</v>
      </c>
      <c r="J83" s="150">
        <f t="shared" si="5"/>
        <v>103.43290236290659</v>
      </c>
      <c r="K83" s="150">
        <f t="shared" si="6"/>
        <v>99.38363924767731</v>
      </c>
    </row>
    <row r="84" spans="1:11" ht="15.75">
      <c r="A84" s="148">
        <f t="shared" si="7"/>
        <v>78</v>
      </c>
      <c r="B84" s="154" t="s">
        <v>131</v>
      </c>
      <c r="C84" s="181" t="s">
        <v>188</v>
      </c>
      <c r="D84" s="186">
        <v>240</v>
      </c>
      <c r="E84" s="187">
        <v>250</v>
      </c>
      <c r="F84" s="187">
        <v>2035</v>
      </c>
      <c r="G84" s="187">
        <v>247</v>
      </c>
      <c r="H84" s="189">
        <v>1519</v>
      </c>
      <c r="I84" s="174">
        <f t="shared" si="4"/>
        <v>104.16666666666667</v>
      </c>
      <c r="J84" s="150">
        <f t="shared" si="5"/>
        <v>101.21457489878543</v>
      </c>
      <c r="K84" s="150">
        <f t="shared" si="6"/>
        <v>133.96971691902567</v>
      </c>
    </row>
    <row r="85" spans="1:11" ht="15.75">
      <c r="A85" s="148">
        <f t="shared" si="7"/>
        <v>79</v>
      </c>
      <c r="B85" s="154" t="s">
        <v>183</v>
      </c>
      <c r="C85" s="181" t="s">
        <v>190</v>
      </c>
      <c r="D85" s="186">
        <v>5758</v>
      </c>
      <c r="E85" s="187">
        <v>6500</v>
      </c>
      <c r="F85" s="187">
        <v>32382.02</v>
      </c>
      <c r="G85" s="187">
        <v>9519</v>
      </c>
      <c r="H85" s="189">
        <v>72824.22</v>
      </c>
      <c r="I85" s="174">
        <f t="shared" si="4"/>
        <v>112.88641889544981</v>
      </c>
      <c r="J85" s="150">
        <f t="shared" si="5"/>
        <v>68.28448366425044</v>
      </c>
      <c r="K85" s="150">
        <f t="shared" si="6"/>
        <v>44.46600320607622</v>
      </c>
    </row>
    <row r="86" spans="1:11" ht="15.75">
      <c r="A86" s="148">
        <f t="shared" si="7"/>
        <v>80</v>
      </c>
      <c r="B86" s="154" t="s">
        <v>174</v>
      </c>
      <c r="C86" s="181" t="s">
        <v>194</v>
      </c>
      <c r="D86" s="186">
        <v>60655.8518534392</v>
      </c>
      <c r="E86" s="187">
        <v>58947.4290438297</v>
      </c>
      <c r="F86" s="187">
        <v>480478.388870933</v>
      </c>
      <c r="G86" s="187">
        <v>54024.2660860084</v>
      </c>
      <c r="H86" s="189">
        <v>492723.664622127</v>
      </c>
      <c r="I86" s="174">
        <f t="shared" si="4"/>
        <v>97.18341634416824</v>
      </c>
      <c r="J86" s="150">
        <f t="shared" si="5"/>
        <v>109.11287337061361</v>
      </c>
      <c r="K86" s="150">
        <f t="shared" si="6"/>
        <v>97.51477823566988</v>
      </c>
    </row>
    <row r="87" spans="1:11" ht="15.75">
      <c r="A87" s="148">
        <f t="shared" si="7"/>
        <v>81</v>
      </c>
      <c r="B87" s="154" t="s">
        <v>184</v>
      </c>
      <c r="C87" s="181" t="s">
        <v>204</v>
      </c>
      <c r="D87" s="186"/>
      <c r="E87" s="187">
        <v>229.915472381283</v>
      </c>
      <c r="F87" s="187">
        <v>2043.94854946961</v>
      </c>
      <c r="G87" s="187">
        <v>235.663359190815</v>
      </c>
      <c r="H87" s="189">
        <v>2717.60088354677</v>
      </c>
      <c r="I87" s="174" t="e">
        <f t="shared" si="4"/>
        <v>#DIV/0!</v>
      </c>
      <c r="J87" s="150">
        <f t="shared" si="5"/>
        <v>97.56097560975613</v>
      </c>
      <c r="K87" s="150">
        <f t="shared" si="6"/>
        <v>75.21150592216583</v>
      </c>
    </row>
    <row r="88" spans="1:11" ht="15.75">
      <c r="A88" s="148">
        <f t="shared" si="7"/>
        <v>82</v>
      </c>
      <c r="B88" s="154" t="s">
        <v>175</v>
      </c>
      <c r="C88" s="181" t="s">
        <v>205</v>
      </c>
      <c r="D88" s="186">
        <v>40767.0739976089</v>
      </c>
      <c r="E88" s="187">
        <v>41797.6855000824</v>
      </c>
      <c r="F88" s="187">
        <v>324231.435612073</v>
      </c>
      <c r="G88" s="187">
        <v>21697.6099244533</v>
      </c>
      <c r="H88" s="189">
        <v>291050.614053462</v>
      </c>
      <c r="I88" s="174">
        <f t="shared" si="4"/>
        <v>102.52804874476385</v>
      </c>
      <c r="J88" s="150">
        <f t="shared" si="5"/>
        <v>192.63727961565124</v>
      </c>
      <c r="K88" s="150">
        <f t="shared" si="6"/>
        <v>111.40036129678673</v>
      </c>
    </row>
    <row r="89" spans="1:11" ht="15.75">
      <c r="A89" s="148">
        <f t="shared" si="7"/>
        <v>83</v>
      </c>
      <c r="B89" s="154" t="s">
        <v>176</v>
      </c>
      <c r="C89" s="181" t="s">
        <v>194</v>
      </c>
      <c r="D89" s="186">
        <v>425969</v>
      </c>
      <c r="E89" s="187">
        <v>449918</v>
      </c>
      <c r="F89" s="187">
        <v>4406484</v>
      </c>
      <c r="G89" s="187">
        <v>711564</v>
      </c>
      <c r="H89" s="189">
        <v>5531432</v>
      </c>
      <c r="I89" s="174">
        <f t="shared" si="4"/>
        <v>105.62224011606477</v>
      </c>
      <c r="J89" s="150">
        <f t="shared" si="5"/>
        <v>63.22944949435328</v>
      </c>
      <c r="K89" s="150">
        <f t="shared" si="6"/>
        <v>79.66262624217381</v>
      </c>
    </row>
    <row r="90" spans="1:11" ht="15.75">
      <c r="A90" s="148">
        <f t="shared" si="7"/>
        <v>84</v>
      </c>
      <c r="B90" s="154" t="s">
        <v>132</v>
      </c>
      <c r="C90" s="181" t="s">
        <v>194</v>
      </c>
      <c r="D90" s="186">
        <v>305012.962057381</v>
      </c>
      <c r="E90" s="187">
        <v>305194.780224323</v>
      </c>
      <c r="F90" s="187">
        <v>2711117.95999944</v>
      </c>
      <c r="G90" s="187">
        <v>506690.867634384</v>
      </c>
      <c r="H90" s="189">
        <v>3245195.83838008</v>
      </c>
      <c r="I90" s="174">
        <f t="shared" si="4"/>
        <v>100.05960998041381</v>
      </c>
      <c r="J90" s="150">
        <f t="shared" si="5"/>
        <v>60.23293485615853</v>
      </c>
      <c r="K90" s="150">
        <f t="shared" si="6"/>
        <v>83.54250698635067</v>
      </c>
    </row>
    <row r="91" spans="1:11" ht="15.75">
      <c r="A91" s="148">
        <f t="shared" si="7"/>
        <v>85</v>
      </c>
      <c r="B91" s="154" t="s">
        <v>177</v>
      </c>
      <c r="C91" s="181" t="s">
        <v>190</v>
      </c>
      <c r="D91" s="186">
        <v>24.9761741227431</v>
      </c>
      <c r="E91" s="187">
        <v>37.4999754464447</v>
      </c>
      <c r="F91" s="187">
        <v>283.714099949101</v>
      </c>
      <c r="G91" s="187">
        <v>22.380937726767</v>
      </c>
      <c r="H91" s="189">
        <v>270.476013378801</v>
      </c>
      <c r="I91" s="174">
        <f t="shared" si="4"/>
        <v>150.14299332697848</v>
      </c>
      <c r="J91" s="150">
        <f t="shared" si="5"/>
        <v>167.55319148936167</v>
      </c>
      <c r="K91" s="150">
        <f t="shared" si="6"/>
        <v>104.89436619718293</v>
      </c>
    </row>
    <row r="92" spans="1:11" ht="15.75">
      <c r="A92" s="148">
        <f t="shared" si="7"/>
        <v>86</v>
      </c>
      <c r="B92" s="154" t="s">
        <v>178</v>
      </c>
      <c r="C92" s="181" t="s">
        <v>190</v>
      </c>
      <c r="D92" s="186">
        <v>2461</v>
      </c>
      <c r="E92" s="187">
        <v>2412</v>
      </c>
      <c r="F92" s="187">
        <v>21058.2</v>
      </c>
      <c r="G92" s="187">
        <v>810.8</v>
      </c>
      <c r="H92" s="189">
        <v>8195.85</v>
      </c>
      <c r="I92" s="174">
        <f t="shared" si="4"/>
        <v>98.0089394555059</v>
      </c>
      <c r="J92" s="150">
        <f t="shared" si="5"/>
        <v>297.4839664528861</v>
      </c>
      <c r="K92" s="150">
        <f t="shared" si="6"/>
        <v>256.93735244056444</v>
      </c>
    </row>
    <row r="93" spans="1:11" ht="15.75">
      <c r="A93" s="148">
        <f t="shared" si="7"/>
        <v>87</v>
      </c>
      <c r="B93" s="154" t="s">
        <v>179</v>
      </c>
      <c r="C93" s="181" t="s">
        <v>204</v>
      </c>
      <c r="D93" s="186">
        <v>313008</v>
      </c>
      <c r="E93" s="187">
        <v>288158</v>
      </c>
      <c r="F93" s="187">
        <v>2300586</v>
      </c>
      <c r="G93" s="187">
        <v>223689</v>
      </c>
      <c r="H93" s="189">
        <v>2083126</v>
      </c>
      <c r="I93" s="174">
        <f t="shared" si="4"/>
        <v>92.06090579154527</v>
      </c>
      <c r="J93" s="150">
        <f t="shared" si="5"/>
        <v>128.82081818953995</v>
      </c>
      <c r="K93" s="150">
        <f t="shared" si="6"/>
        <v>110.43911890111305</v>
      </c>
    </row>
    <row r="94" spans="1:11" ht="15.75">
      <c r="A94" s="148">
        <f t="shared" si="7"/>
        <v>88</v>
      </c>
      <c r="B94" s="154" t="s">
        <v>133</v>
      </c>
      <c r="C94" s="181" t="s">
        <v>204</v>
      </c>
      <c r="D94" s="186">
        <v>149057</v>
      </c>
      <c r="E94" s="187">
        <v>159613</v>
      </c>
      <c r="F94" s="187">
        <v>1266379</v>
      </c>
      <c r="G94" s="187">
        <v>171340</v>
      </c>
      <c r="H94" s="189">
        <v>1817225</v>
      </c>
      <c r="I94" s="174">
        <f t="shared" si="4"/>
        <v>107.08185459253843</v>
      </c>
      <c r="J94" s="150">
        <f t="shared" si="5"/>
        <v>93.15571378545582</v>
      </c>
      <c r="K94" s="150">
        <f t="shared" si="6"/>
        <v>69.68751805637717</v>
      </c>
    </row>
    <row r="95" spans="1:11" ht="15.75">
      <c r="A95" s="148">
        <f t="shared" si="7"/>
        <v>89</v>
      </c>
      <c r="B95" s="154" t="s">
        <v>180</v>
      </c>
      <c r="C95" s="181" t="s">
        <v>204</v>
      </c>
      <c r="D95" s="186">
        <v>106958</v>
      </c>
      <c r="E95" s="187">
        <v>99596</v>
      </c>
      <c r="F95" s="187">
        <v>772831</v>
      </c>
      <c r="G95" s="187">
        <v>79573</v>
      </c>
      <c r="H95" s="189">
        <v>581977</v>
      </c>
      <c r="I95" s="174">
        <f t="shared" si="4"/>
        <v>93.11692440023187</v>
      </c>
      <c r="J95" s="150">
        <f t="shared" si="5"/>
        <v>125.16305782112023</v>
      </c>
      <c r="K95" s="150">
        <f t="shared" si="6"/>
        <v>132.7940794911139</v>
      </c>
    </row>
    <row r="96" spans="1:11" ht="15.75">
      <c r="A96" s="148">
        <f t="shared" si="7"/>
        <v>90</v>
      </c>
      <c r="B96" s="154" t="s">
        <v>134</v>
      </c>
      <c r="C96" s="181" t="s">
        <v>204</v>
      </c>
      <c r="D96" s="186">
        <v>50808</v>
      </c>
      <c r="E96" s="187">
        <v>49751</v>
      </c>
      <c r="F96" s="187">
        <v>462644</v>
      </c>
      <c r="G96" s="187">
        <v>56711</v>
      </c>
      <c r="H96" s="189">
        <v>595833</v>
      </c>
      <c r="I96" s="174">
        <f t="shared" si="4"/>
        <v>97.91961895764446</v>
      </c>
      <c r="J96" s="150">
        <f t="shared" si="5"/>
        <v>87.72724868191357</v>
      </c>
      <c r="K96" s="150">
        <f t="shared" si="6"/>
        <v>77.6465888931966</v>
      </c>
    </row>
    <row r="97" spans="1:11" ht="15.75">
      <c r="A97" s="148">
        <f t="shared" si="7"/>
        <v>91</v>
      </c>
      <c r="B97" s="154" t="s">
        <v>135</v>
      </c>
      <c r="C97" s="181" t="s">
        <v>204</v>
      </c>
      <c r="D97" s="186">
        <v>153398.665033822</v>
      </c>
      <c r="E97" s="187">
        <v>153650.445662775</v>
      </c>
      <c r="F97" s="187">
        <v>1169426.20869688</v>
      </c>
      <c r="G97" s="187">
        <v>97534.9696693361</v>
      </c>
      <c r="H97" s="189">
        <v>1027570.47400379</v>
      </c>
      <c r="I97" s="174">
        <f t="shared" si="4"/>
        <v>100.16413482405304</v>
      </c>
      <c r="J97" s="150">
        <f t="shared" si="5"/>
        <v>157.53369912727925</v>
      </c>
      <c r="K97" s="150">
        <f t="shared" si="6"/>
        <v>113.80496406639324</v>
      </c>
    </row>
    <row r="98" spans="1:11" ht="15.75">
      <c r="A98" s="148">
        <f t="shared" si="7"/>
        <v>92</v>
      </c>
      <c r="B98" s="154" t="s">
        <v>71</v>
      </c>
      <c r="C98" s="181" t="s">
        <v>196</v>
      </c>
      <c r="D98" s="186">
        <v>449.42</v>
      </c>
      <c r="E98" s="187">
        <v>495.4</v>
      </c>
      <c r="F98" s="187">
        <v>3686.1</v>
      </c>
      <c r="G98" s="187">
        <v>483.53</v>
      </c>
      <c r="H98" s="189">
        <v>3444.99</v>
      </c>
      <c r="I98" s="174">
        <f t="shared" si="4"/>
        <v>110.23096435405633</v>
      </c>
      <c r="J98" s="150">
        <f t="shared" si="5"/>
        <v>102.45486319359709</v>
      </c>
      <c r="K98" s="150">
        <f t="shared" si="6"/>
        <v>106.99885921294401</v>
      </c>
    </row>
    <row r="99" spans="1:11" ht="15.75">
      <c r="A99" s="148">
        <f t="shared" si="7"/>
        <v>93</v>
      </c>
      <c r="B99" s="154" t="s">
        <v>72</v>
      </c>
      <c r="C99" s="181" t="s">
        <v>196</v>
      </c>
      <c r="D99" s="186">
        <v>720.699374729118</v>
      </c>
      <c r="E99" s="187">
        <v>720.989370453711</v>
      </c>
      <c r="F99" s="187">
        <v>6277.48745100251</v>
      </c>
      <c r="G99" s="187">
        <v>674.93004950628</v>
      </c>
      <c r="H99" s="189">
        <v>5751.22520968673</v>
      </c>
      <c r="I99" s="174">
        <f t="shared" si="4"/>
        <v>100.04023809854172</v>
      </c>
      <c r="J99" s="150">
        <f t="shared" si="5"/>
        <v>106.82431030906446</v>
      </c>
      <c r="K99" s="150">
        <f t="shared" si="6"/>
        <v>109.15043703086783</v>
      </c>
    </row>
    <row r="100" spans="1:11" ht="15.75">
      <c r="A100" s="155">
        <f t="shared" si="7"/>
        <v>94</v>
      </c>
      <c r="B100" s="156" t="s">
        <v>181</v>
      </c>
      <c r="C100" s="182" t="s">
        <v>197</v>
      </c>
      <c r="D100" s="209">
        <v>8630</v>
      </c>
      <c r="E100" s="210">
        <v>8729</v>
      </c>
      <c r="F100" s="210">
        <v>73507</v>
      </c>
      <c r="G100" s="210">
        <v>7582</v>
      </c>
      <c r="H100" s="211">
        <v>68122</v>
      </c>
      <c r="I100" s="183">
        <f t="shared" si="4"/>
        <v>101.14716106604867</v>
      </c>
      <c r="J100" s="157">
        <f t="shared" si="5"/>
        <v>115.12793458190451</v>
      </c>
      <c r="K100" s="157">
        <f t="shared" si="6"/>
        <v>107.90493526320427</v>
      </c>
    </row>
  </sheetData>
  <sheetProtection/>
  <mergeCells count="3">
    <mergeCell ref="C4:C5"/>
    <mergeCell ref="A4:A5"/>
    <mergeCell ref="B4:B5"/>
  </mergeCells>
  <printOptions/>
  <pageMargins left="0.32" right="0.17" top="0.44" bottom="0.42" header="0.2" footer="0.22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3.99609375" style="104" bestFit="1" customWidth="1"/>
    <col min="2" max="2" width="67.36328125" style="104" customWidth="1"/>
    <col min="3" max="3" width="8.8125" style="104" customWidth="1"/>
    <col min="4" max="4" width="12.18359375" style="104" customWidth="1"/>
    <col min="5" max="5" width="12.6328125" style="104" customWidth="1"/>
    <col min="6" max="6" width="11.0859375" style="104" customWidth="1"/>
    <col min="7" max="16384" width="8.90625" style="104" customWidth="1"/>
  </cols>
  <sheetData>
    <row r="1" spans="2:3" ht="15" customHeight="1">
      <c r="B1" s="105" t="s">
        <v>7</v>
      </c>
      <c r="C1" s="105"/>
    </row>
    <row r="2" spans="2:6" ht="29.25" customHeight="1">
      <c r="B2" s="106" t="s">
        <v>240</v>
      </c>
      <c r="C2" s="106"/>
      <c r="D2" s="108"/>
      <c r="E2" s="108"/>
      <c r="F2" s="108"/>
    </row>
    <row r="3" spans="5:6" ht="14.25" customHeight="1">
      <c r="E3" s="109"/>
      <c r="F3" s="109" t="s">
        <v>55</v>
      </c>
    </row>
    <row r="4" spans="1:6" ht="15.75" customHeight="1">
      <c r="A4" s="214" t="s">
        <v>56</v>
      </c>
      <c r="B4" s="214" t="s">
        <v>185</v>
      </c>
      <c r="C4" s="214" t="s">
        <v>236</v>
      </c>
      <c r="D4" s="110" t="s">
        <v>235</v>
      </c>
      <c r="E4" s="111"/>
      <c r="F4" s="214" t="s">
        <v>209</v>
      </c>
    </row>
    <row r="5" spans="1:6" ht="31.5">
      <c r="A5" s="215"/>
      <c r="B5" s="215"/>
      <c r="C5" s="215" t="s">
        <v>237</v>
      </c>
      <c r="D5" s="112" t="s">
        <v>210</v>
      </c>
      <c r="E5" s="112" t="s">
        <v>234</v>
      </c>
      <c r="F5" s="216"/>
    </row>
    <row r="6" spans="1:6" ht="18" customHeight="1">
      <c r="A6" s="113" t="s">
        <v>10</v>
      </c>
      <c r="B6" s="113" t="s">
        <v>11</v>
      </c>
      <c r="C6" s="113">
        <v>1</v>
      </c>
      <c r="D6" s="114">
        <v>2</v>
      </c>
      <c r="E6" s="114">
        <v>3</v>
      </c>
      <c r="F6" s="114">
        <v>4</v>
      </c>
    </row>
    <row r="7" spans="1:6" ht="15.75">
      <c r="A7" s="145">
        <v>1</v>
      </c>
      <c r="B7" s="146" t="s">
        <v>136</v>
      </c>
      <c r="C7" s="175" t="s">
        <v>187</v>
      </c>
      <c r="D7" s="117">
        <v>100.1</v>
      </c>
      <c r="E7" s="117">
        <v>100.9</v>
      </c>
      <c r="F7" s="117">
        <v>87.7</v>
      </c>
    </row>
    <row r="8" spans="1:6" ht="20.25" customHeight="1">
      <c r="A8" s="148">
        <f>A7+1</f>
        <v>2</v>
      </c>
      <c r="B8" s="149" t="s">
        <v>102</v>
      </c>
      <c r="C8" s="176" t="s">
        <v>187</v>
      </c>
      <c r="D8" s="117">
        <v>100.3</v>
      </c>
      <c r="E8" s="117">
        <v>76.3</v>
      </c>
      <c r="F8" s="117">
        <v>66.3</v>
      </c>
    </row>
    <row r="9" spans="1:6" ht="20.25" customHeight="1">
      <c r="A9" s="148">
        <f aca="true" t="shared" si="0" ref="A9:A73">A8+1</f>
        <v>3</v>
      </c>
      <c r="B9" s="151" t="s">
        <v>103</v>
      </c>
      <c r="C9" s="177" t="s">
        <v>188</v>
      </c>
      <c r="D9" s="117">
        <v>85.7</v>
      </c>
      <c r="E9" s="117">
        <v>34.9</v>
      </c>
      <c r="F9" s="117">
        <v>56.9</v>
      </c>
    </row>
    <row r="10" spans="1:6" ht="20.25" customHeight="1">
      <c r="A10" s="148">
        <f t="shared" si="0"/>
        <v>4</v>
      </c>
      <c r="B10" s="151" t="s">
        <v>104</v>
      </c>
      <c r="C10" s="177" t="s">
        <v>188</v>
      </c>
      <c r="D10" s="117">
        <v>132.5</v>
      </c>
      <c r="E10" s="117">
        <v>105.4</v>
      </c>
      <c r="F10" s="117">
        <v>109.2</v>
      </c>
    </row>
    <row r="11" spans="1:6" ht="20.25" customHeight="1">
      <c r="A11" s="148">
        <f t="shared" si="0"/>
        <v>5</v>
      </c>
      <c r="B11" s="151" t="s">
        <v>68</v>
      </c>
      <c r="C11" s="177" t="s">
        <v>188</v>
      </c>
      <c r="D11" s="117">
        <v>100.8</v>
      </c>
      <c r="E11" s="117">
        <v>100</v>
      </c>
      <c r="F11" s="117">
        <v>97.9</v>
      </c>
    </row>
    <row r="12" spans="1:6" ht="20.25" customHeight="1">
      <c r="A12" s="148">
        <f t="shared" si="0"/>
        <v>6</v>
      </c>
      <c r="B12" s="151" t="s">
        <v>105</v>
      </c>
      <c r="C12" s="177" t="s">
        <v>188</v>
      </c>
      <c r="D12" s="117">
        <v>103.4</v>
      </c>
      <c r="E12" s="117">
        <v>104.9</v>
      </c>
      <c r="F12" s="117">
        <v>101.6</v>
      </c>
    </row>
    <row r="13" spans="1:6" ht="20.25" customHeight="1">
      <c r="A13" s="148">
        <f t="shared" si="0"/>
        <v>7</v>
      </c>
      <c r="B13" s="149" t="s">
        <v>106</v>
      </c>
      <c r="C13" s="176" t="s">
        <v>188</v>
      </c>
      <c r="D13" s="117">
        <v>100.4</v>
      </c>
      <c r="E13" s="117">
        <v>122.5</v>
      </c>
      <c r="F13" s="117">
        <v>107.9</v>
      </c>
    </row>
    <row r="14" spans="1:6" ht="20.25" customHeight="1">
      <c r="A14" s="148">
        <f t="shared" si="0"/>
        <v>8</v>
      </c>
      <c r="B14" s="151" t="s">
        <v>67</v>
      </c>
      <c r="C14" s="177" t="s">
        <v>188</v>
      </c>
      <c r="D14" s="117">
        <v>93.1</v>
      </c>
      <c r="E14" s="117">
        <v>92.2</v>
      </c>
      <c r="F14" s="117">
        <v>91.8</v>
      </c>
    </row>
    <row r="15" spans="1:6" ht="20.25" customHeight="1">
      <c r="A15" s="148">
        <f t="shared" si="0"/>
        <v>9</v>
      </c>
      <c r="B15" s="151" t="s">
        <v>107</v>
      </c>
      <c r="C15" s="177" t="s">
        <v>188</v>
      </c>
      <c r="D15" s="117">
        <v>104.5</v>
      </c>
      <c r="E15" s="117">
        <v>112.5</v>
      </c>
      <c r="F15" s="117">
        <v>112.3</v>
      </c>
    </row>
    <row r="16" spans="1:6" ht="20.25" customHeight="1">
      <c r="A16" s="148">
        <f t="shared" si="0"/>
        <v>10</v>
      </c>
      <c r="B16" s="151" t="s">
        <v>108</v>
      </c>
      <c r="C16" s="177" t="s">
        <v>188</v>
      </c>
      <c r="D16" s="117">
        <v>97.6</v>
      </c>
      <c r="E16" s="117">
        <v>126.6</v>
      </c>
      <c r="F16" s="117">
        <v>116.7</v>
      </c>
    </row>
    <row r="17" spans="1:6" ht="15.75">
      <c r="A17" s="148">
        <f t="shared" si="0"/>
        <v>11</v>
      </c>
      <c r="B17" s="151" t="s">
        <v>109</v>
      </c>
      <c r="C17" s="177" t="s">
        <v>188</v>
      </c>
      <c r="D17" s="117">
        <v>103.5</v>
      </c>
      <c r="E17" s="117">
        <v>116.8</v>
      </c>
      <c r="F17" s="117">
        <v>97.9</v>
      </c>
    </row>
    <row r="18" spans="1:6" ht="20.25" customHeight="1">
      <c r="A18" s="148">
        <f t="shared" si="0"/>
        <v>12</v>
      </c>
      <c r="B18" s="151" t="s">
        <v>154</v>
      </c>
      <c r="C18" s="177" t="s">
        <v>189</v>
      </c>
      <c r="D18" s="117">
        <v>100</v>
      </c>
      <c r="E18" s="117">
        <v>171.1</v>
      </c>
      <c r="F18" s="117">
        <v>98.1</v>
      </c>
    </row>
    <row r="19" spans="1:6" ht="20.25" customHeight="1">
      <c r="A19" s="148">
        <f t="shared" si="0"/>
        <v>13</v>
      </c>
      <c r="B19" s="151" t="s">
        <v>153</v>
      </c>
      <c r="C19" s="177" t="s">
        <v>189</v>
      </c>
      <c r="D19" s="117">
        <v>106.5</v>
      </c>
      <c r="E19" s="117">
        <v>194.1</v>
      </c>
      <c r="F19" s="117">
        <v>146</v>
      </c>
    </row>
    <row r="20" spans="1:6" ht="20.25" customHeight="1">
      <c r="A20" s="148">
        <f t="shared" si="0"/>
        <v>14</v>
      </c>
      <c r="B20" s="151" t="s">
        <v>152</v>
      </c>
      <c r="C20" s="177" t="s">
        <v>189</v>
      </c>
      <c r="D20" s="117">
        <v>92.7</v>
      </c>
      <c r="E20" s="117">
        <v>101.9</v>
      </c>
      <c r="F20" s="117">
        <v>83.7</v>
      </c>
    </row>
    <row r="21" spans="1:6" ht="20.25" customHeight="1">
      <c r="A21" s="148">
        <f t="shared" si="0"/>
        <v>15</v>
      </c>
      <c r="B21" s="151" t="s">
        <v>137</v>
      </c>
      <c r="C21" s="177" t="s">
        <v>188</v>
      </c>
      <c r="D21" s="117">
        <v>110.1</v>
      </c>
      <c r="E21" s="117">
        <v>61.6</v>
      </c>
      <c r="F21" s="117">
        <v>363.9</v>
      </c>
    </row>
    <row r="22" spans="1:6" ht="20.25" customHeight="1">
      <c r="A22" s="148">
        <f t="shared" si="0"/>
        <v>16</v>
      </c>
      <c r="B22" s="151" t="s">
        <v>138</v>
      </c>
      <c r="C22" s="177" t="s">
        <v>190</v>
      </c>
      <c r="D22" s="117">
        <v>101.3</v>
      </c>
      <c r="E22" s="117">
        <v>5100</v>
      </c>
      <c r="F22" s="117">
        <v>722.1</v>
      </c>
    </row>
    <row r="23" spans="1:6" ht="20.25" customHeight="1">
      <c r="A23" s="148">
        <f t="shared" si="0"/>
        <v>17</v>
      </c>
      <c r="B23" s="151" t="s">
        <v>139</v>
      </c>
      <c r="C23" s="177" t="s">
        <v>190</v>
      </c>
      <c r="D23" s="117">
        <v>116.7</v>
      </c>
      <c r="E23" s="117">
        <v>97.2</v>
      </c>
      <c r="F23" s="117">
        <v>81.7</v>
      </c>
    </row>
    <row r="24" spans="1:6" ht="20.25" customHeight="1">
      <c r="A24" s="148">
        <f t="shared" si="0"/>
        <v>18</v>
      </c>
      <c r="B24" s="151" t="s">
        <v>140</v>
      </c>
      <c r="C24" s="177" t="s">
        <v>190</v>
      </c>
      <c r="D24" s="117">
        <v>111.4</v>
      </c>
      <c r="E24" s="117">
        <v>196.8</v>
      </c>
      <c r="F24" s="117">
        <v>124.9</v>
      </c>
    </row>
    <row r="25" spans="1:6" ht="20.25" customHeight="1">
      <c r="A25" s="148">
        <f t="shared" si="0"/>
        <v>19</v>
      </c>
      <c r="B25" s="152" t="s">
        <v>198</v>
      </c>
      <c r="C25" s="177" t="s">
        <v>190</v>
      </c>
      <c r="D25" s="117">
        <v>151.5</v>
      </c>
      <c r="E25" s="117">
        <v>87.8</v>
      </c>
      <c r="F25" s="117">
        <v>110.2</v>
      </c>
    </row>
    <row r="26" spans="1:6" ht="20.25" customHeight="1">
      <c r="A26" s="148">
        <f t="shared" si="0"/>
        <v>20</v>
      </c>
      <c r="B26" s="151" t="s">
        <v>141</v>
      </c>
      <c r="C26" s="177" t="s">
        <v>190</v>
      </c>
      <c r="D26" s="117">
        <v>115.4</v>
      </c>
      <c r="E26" s="117">
        <v>136.5</v>
      </c>
      <c r="F26" s="117">
        <v>121.1</v>
      </c>
    </row>
    <row r="27" spans="1:6" ht="20.25" customHeight="1">
      <c r="A27" s="148">
        <f t="shared" si="0"/>
        <v>21</v>
      </c>
      <c r="B27" s="151" t="s">
        <v>142</v>
      </c>
      <c r="C27" s="177" t="s">
        <v>190</v>
      </c>
      <c r="D27" s="117">
        <v>104.4</v>
      </c>
      <c r="E27" s="117">
        <v>127.9</v>
      </c>
      <c r="F27" s="117">
        <v>89.3</v>
      </c>
    </row>
    <row r="28" spans="1:6" ht="20.25" customHeight="1">
      <c r="A28" s="148">
        <f t="shared" si="0"/>
        <v>22</v>
      </c>
      <c r="B28" s="152" t="s">
        <v>199</v>
      </c>
      <c r="C28" s="177" t="s">
        <v>190</v>
      </c>
      <c r="D28" s="117">
        <v>116.9</v>
      </c>
      <c r="E28" s="117">
        <v>105.4</v>
      </c>
      <c r="F28" s="117">
        <v>115.3</v>
      </c>
    </row>
    <row r="29" spans="1:6" ht="20.25" customHeight="1">
      <c r="A29" s="148">
        <f t="shared" si="0"/>
        <v>23</v>
      </c>
      <c r="B29" s="153" t="s">
        <v>200</v>
      </c>
      <c r="C29" s="177" t="s">
        <v>190</v>
      </c>
      <c r="D29" s="117">
        <v>88.1</v>
      </c>
      <c r="E29" s="117">
        <v>112.9</v>
      </c>
      <c r="F29" s="117">
        <v>118.4</v>
      </c>
    </row>
    <row r="30" spans="1:6" ht="20.25" customHeight="1">
      <c r="A30" s="148">
        <f t="shared" si="0"/>
        <v>24</v>
      </c>
      <c r="B30" s="154" t="s">
        <v>110</v>
      </c>
      <c r="C30" s="177" t="s">
        <v>190</v>
      </c>
      <c r="D30" s="117">
        <v>113.6</v>
      </c>
      <c r="E30" s="117">
        <v>134.2</v>
      </c>
      <c r="F30" s="117">
        <v>94.8</v>
      </c>
    </row>
    <row r="31" spans="1:6" ht="20.25" customHeight="1">
      <c r="A31" s="148">
        <f t="shared" si="0"/>
        <v>25</v>
      </c>
      <c r="B31" s="153" t="s">
        <v>201</v>
      </c>
      <c r="C31" s="177" t="s">
        <v>190</v>
      </c>
      <c r="D31" s="117">
        <v>100.5</v>
      </c>
      <c r="E31" s="117">
        <v>145.9</v>
      </c>
      <c r="F31" s="117">
        <v>147.4</v>
      </c>
    </row>
    <row r="32" spans="1:6" ht="20.25" customHeight="1">
      <c r="A32" s="148">
        <f t="shared" si="0"/>
        <v>26</v>
      </c>
      <c r="B32" s="154" t="s">
        <v>143</v>
      </c>
      <c r="C32" s="177" t="s">
        <v>190</v>
      </c>
      <c r="D32" s="117">
        <v>115.4</v>
      </c>
      <c r="E32" s="117">
        <v>130.4</v>
      </c>
      <c r="F32" s="117">
        <v>116.8</v>
      </c>
    </row>
    <row r="33" spans="1:6" ht="20.25" customHeight="1">
      <c r="A33" s="148">
        <f t="shared" si="0"/>
        <v>27</v>
      </c>
      <c r="B33" s="154" t="s">
        <v>238</v>
      </c>
      <c r="C33" s="177" t="s">
        <v>190</v>
      </c>
      <c r="D33" s="117">
        <v>181.8</v>
      </c>
      <c r="E33" s="117">
        <v>21.1</v>
      </c>
      <c r="F33" s="117">
        <v>47.6</v>
      </c>
    </row>
    <row r="34" spans="1:6" ht="20.25" customHeight="1">
      <c r="A34" s="148">
        <f t="shared" si="0"/>
        <v>28</v>
      </c>
      <c r="B34" s="154" t="s">
        <v>144</v>
      </c>
      <c r="C34" s="177" t="s">
        <v>190</v>
      </c>
      <c r="D34" s="117">
        <v>105.5</v>
      </c>
      <c r="E34" s="117">
        <v>140.6</v>
      </c>
      <c r="F34" s="117">
        <v>112.9</v>
      </c>
    </row>
    <row r="35" spans="1:6" ht="20.25" customHeight="1">
      <c r="A35" s="148">
        <f t="shared" si="0"/>
        <v>29</v>
      </c>
      <c r="B35" s="154" t="s">
        <v>146</v>
      </c>
      <c r="C35" s="181" t="s">
        <v>191</v>
      </c>
      <c r="D35" s="117">
        <v>91</v>
      </c>
      <c r="E35" s="117">
        <v>134.2</v>
      </c>
      <c r="F35" s="117">
        <v>104.4</v>
      </c>
    </row>
    <row r="36" spans="1:6" ht="20.25" customHeight="1">
      <c r="A36" s="148">
        <f t="shared" si="0"/>
        <v>30</v>
      </c>
      <c r="B36" s="154" t="s">
        <v>145</v>
      </c>
      <c r="C36" s="181" t="s">
        <v>191</v>
      </c>
      <c r="D36" s="117">
        <v>104.3</v>
      </c>
      <c r="E36" s="117">
        <v>118.6</v>
      </c>
      <c r="F36" s="117">
        <v>111.8</v>
      </c>
    </row>
    <row r="37" spans="1:6" ht="20.25" customHeight="1">
      <c r="A37" s="148">
        <f t="shared" si="0"/>
        <v>31</v>
      </c>
      <c r="B37" s="154" t="s">
        <v>147</v>
      </c>
      <c r="C37" s="181" t="s">
        <v>191</v>
      </c>
      <c r="D37" s="117">
        <v>103.4</v>
      </c>
      <c r="E37" s="117">
        <v>127.5</v>
      </c>
      <c r="F37" s="117">
        <v>125.8</v>
      </c>
    </row>
    <row r="38" spans="1:6" ht="20.25" customHeight="1">
      <c r="A38" s="148">
        <f t="shared" si="0"/>
        <v>32</v>
      </c>
      <c r="B38" s="154" t="s">
        <v>69</v>
      </c>
      <c r="C38" s="181" t="s">
        <v>188</v>
      </c>
      <c r="D38" s="117">
        <v>105</v>
      </c>
      <c r="E38" s="117">
        <v>11</v>
      </c>
      <c r="F38" s="117">
        <v>15.2</v>
      </c>
    </row>
    <row r="39" spans="1:6" ht="15.75">
      <c r="A39" s="148">
        <f t="shared" si="0"/>
        <v>33</v>
      </c>
      <c r="B39" s="154" t="s">
        <v>148</v>
      </c>
      <c r="C39" s="181" t="s">
        <v>188</v>
      </c>
      <c r="D39" s="117">
        <v>104.8</v>
      </c>
      <c r="E39" s="117">
        <v>52.4</v>
      </c>
      <c r="F39" s="117">
        <v>34.5</v>
      </c>
    </row>
    <row r="40" spans="1:6" ht="20.25" customHeight="1">
      <c r="A40" s="148">
        <f t="shared" si="0"/>
        <v>34</v>
      </c>
      <c r="B40" s="154" t="s">
        <v>149</v>
      </c>
      <c r="C40" s="181" t="s">
        <v>203</v>
      </c>
      <c r="D40" s="117">
        <v>124.8</v>
      </c>
      <c r="E40" s="117">
        <v>120.5</v>
      </c>
      <c r="F40" s="117">
        <v>115.1</v>
      </c>
    </row>
    <row r="41" spans="1:6" ht="20.25" customHeight="1">
      <c r="A41" s="148">
        <f t="shared" si="0"/>
        <v>35</v>
      </c>
      <c r="B41" s="154" t="s">
        <v>111</v>
      </c>
      <c r="C41" s="181" t="s">
        <v>188</v>
      </c>
      <c r="D41" s="117">
        <v>118.6</v>
      </c>
      <c r="E41" s="117">
        <v>96.9</v>
      </c>
      <c r="F41" s="117">
        <v>85.9</v>
      </c>
    </row>
    <row r="42" spans="1:6" ht="20.25" customHeight="1">
      <c r="A42" s="148">
        <f t="shared" si="0"/>
        <v>36</v>
      </c>
      <c r="B42" s="154" t="s">
        <v>112</v>
      </c>
      <c r="C42" s="181" t="s">
        <v>188</v>
      </c>
      <c r="D42" s="117">
        <v>100</v>
      </c>
      <c r="E42" s="117">
        <v>69.5</v>
      </c>
      <c r="F42" s="117">
        <v>98.7</v>
      </c>
    </row>
    <row r="43" spans="1:6" ht="20.25" customHeight="1">
      <c r="A43" s="148">
        <f t="shared" si="0"/>
        <v>37</v>
      </c>
      <c r="B43" s="154" t="s">
        <v>150</v>
      </c>
      <c r="C43" s="181" t="s">
        <v>188</v>
      </c>
      <c r="D43" s="117">
        <v>102.3</v>
      </c>
      <c r="E43" s="117">
        <v>112.6</v>
      </c>
      <c r="F43" s="117">
        <v>102.1</v>
      </c>
    </row>
    <row r="44" spans="1:6" ht="20.25" customHeight="1">
      <c r="A44" s="148">
        <f t="shared" si="0"/>
        <v>38</v>
      </c>
      <c r="B44" s="154" t="s">
        <v>151</v>
      </c>
      <c r="C44" s="181" t="s">
        <v>188</v>
      </c>
      <c r="D44" s="117">
        <v>108.4</v>
      </c>
      <c r="E44" s="117">
        <v>301.5</v>
      </c>
      <c r="F44" s="117">
        <v>186.8</v>
      </c>
    </row>
    <row r="45" spans="1:6" ht="20.25" customHeight="1">
      <c r="A45" s="148">
        <f t="shared" si="0"/>
        <v>39</v>
      </c>
      <c r="B45" s="154" t="s">
        <v>113</v>
      </c>
      <c r="C45" s="181" t="s">
        <v>188</v>
      </c>
      <c r="D45" s="117">
        <v>90.4</v>
      </c>
      <c r="E45" s="117">
        <v>129</v>
      </c>
      <c r="F45" s="117">
        <v>115.6</v>
      </c>
    </row>
    <row r="46" spans="1:6" ht="20.25" customHeight="1">
      <c r="A46" s="148">
        <f t="shared" si="0"/>
        <v>40</v>
      </c>
      <c r="B46" s="154" t="s">
        <v>114</v>
      </c>
      <c r="C46" s="181" t="s">
        <v>188</v>
      </c>
      <c r="D46" s="117">
        <v>93.9</v>
      </c>
      <c r="E46" s="117">
        <v>97</v>
      </c>
      <c r="F46" s="117">
        <v>110.9</v>
      </c>
    </row>
    <row r="47" spans="1:6" ht="20.25" customHeight="1">
      <c r="A47" s="148">
        <f t="shared" si="0"/>
        <v>41</v>
      </c>
      <c r="B47" s="154" t="s">
        <v>155</v>
      </c>
      <c r="C47" s="181" t="s">
        <v>188</v>
      </c>
      <c r="D47" s="117">
        <v>101.4</v>
      </c>
      <c r="E47" s="117">
        <v>152.2</v>
      </c>
      <c r="F47" s="117">
        <v>116.6</v>
      </c>
    </row>
    <row r="48" spans="1:6" ht="20.25" customHeight="1">
      <c r="A48" s="148">
        <f t="shared" si="0"/>
        <v>42</v>
      </c>
      <c r="B48" s="154" t="s">
        <v>115</v>
      </c>
      <c r="C48" s="181" t="s">
        <v>192</v>
      </c>
      <c r="D48" s="117">
        <v>72.6</v>
      </c>
      <c r="E48" s="117">
        <v>87.4</v>
      </c>
      <c r="F48" s="117">
        <v>229.4</v>
      </c>
    </row>
    <row r="49" spans="1:6" ht="20.25" customHeight="1">
      <c r="A49" s="148">
        <f t="shared" si="0"/>
        <v>43</v>
      </c>
      <c r="B49" s="154" t="s">
        <v>156</v>
      </c>
      <c r="C49" s="181" t="s">
        <v>192</v>
      </c>
      <c r="D49" s="117">
        <v>107.8</v>
      </c>
      <c r="E49" s="117">
        <v>101.4</v>
      </c>
      <c r="F49" s="117">
        <v>173.4</v>
      </c>
    </row>
    <row r="50" spans="1:6" ht="20.25" customHeight="1">
      <c r="A50" s="148">
        <f t="shared" si="0"/>
        <v>44</v>
      </c>
      <c r="B50" s="154" t="s">
        <v>157</v>
      </c>
      <c r="C50" s="181" t="s">
        <v>188</v>
      </c>
      <c r="D50" s="117">
        <v>113.1</v>
      </c>
      <c r="E50" s="117">
        <v>90.8</v>
      </c>
      <c r="F50" s="117">
        <v>94.4</v>
      </c>
    </row>
    <row r="51" spans="1:6" ht="20.25" customHeight="1">
      <c r="A51" s="148">
        <f t="shared" si="0"/>
        <v>45</v>
      </c>
      <c r="B51" s="154" t="s">
        <v>158</v>
      </c>
      <c r="C51" s="181" t="s">
        <v>188</v>
      </c>
      <c r="D51" s="117">
        <v>77.1</v>
      </c>
      <c r="E51" s="117">
        <v>91.1</v>
      </c>
      <c r="F51" s="117">
        <v>122.6</v>
      </c>
    </row>
    <row r="52" spans="1:6" ht="20.25" customHeight="1">
      <c r="A52" s="148">
        <f t="shared" si="0"/>
        <v>46</v>
      </c>
      <c r="B52" s="154" t="s">
        <v>159</v>
      </c>
      <c r="C52" s="181" t="s">
        <v>188</v>
      </c>
      <c r="D52" s="117">
        <v>102.3</v>
      </c>
      <c r="E52" s="117">
        <v>120.1</v>
      </c>
      <c r="F52" s="117">
        <v>91.5</v>
      </c>
    </row>
    <row r="53" spans="1:6" ht="20.25" customHeight="1">
      <c r="A53" s="148">
        <f t="shared" si="0"/>
        <v>47</v>
      </c>
      <c r="B53" s="154" t="s">
        <v>116</v>
      </c>
      <c r="C53" s="181" t="s">
        <v>188</v>
      </c>
      <c r="D53" s="117">
        <v>97.4</v>
      </c>
      <c r="E53" s="117">
        <v>67</v>
      </c>
      <c r="F53" s="117">
        <v>57.9</v>
      </c>
    </row>
    <row r="54" spans="1:6" ht="20.25" customHeight="1">
      <c r="A54" s="148">
        <f t="shared" si="0"/>
        <v>48</v>
      </c>
      <c r="B54" s="154" t="s">
        <v>160</v>
      </c>
      <c r="C54" s="181" t="s">
        <v>188</v>
      </c>
      <c r="D54" s="117">
        <v>99.9</v>
      </c>
      <c r="E54" s="117">
        <v>135.6</v>
      </c>
      <c r="F54" s="117">
        <v>50.2</v>
      </c>
    </row>
    <row r="55" spans="1:6" ht="20.25" customHeight="1">
      <c r="A55" s="148">
        <f t="shared" si="0"/>
        <v>49</v>
      </c>
      <c r="B55" s="154" t="s">
        <v>117</v>
      </c>
      <c r="C55" s="181" t="s">
        <v>188</v>
      </c>
      <c r="D55" s="117">
        <v>100.4</v>
      </c>
      <c r="E55" s="117">
        <v>107</v>
      </c>
      <c r="F55" s="117">
        <v>107.1</v>
      </c>
    </row>
    <row r="56" spans="1:6" ht="20.25" customHeight="1">
      <c r="A56" s="148">
        <f t="shared" si="0"/>
        <v>50</v>
      </c>
      <c r="B56" s="154" t="s">
        <v>118</v>
      </c>
      <c r="C56" s="181" t="s">
        <v>188</v>
      </c>
      <c r="D56" s="117">
        <v>96.6</v>
      </c>
      <c r="E56" s="117">
        <v>88.4</v>
      </c>
      <c r="F56" s="117">
        <v>96.9</v>
      </c>
    </row>
    <row r="57" spans="1:6" ht="20.25" customHeight="1">
      <c r="A57" s="148">
        <f t="shared" si="0"/>
        <v>51</v>
      </c>
      <c r="B57" s="154" t="s">
        <v>161</v>
      </c>
      <c r="C57" s="181" t="s">
        <v>188</v>
      </c>
      <c r="D57" s="117">
        <v>99.7</v>
      </c>
      <c r="E57" s="117">
        <v>140</v>
      </c>
      <c r="F57" s="117">
        <v>123.3</v>
      </c>
    </row>
    <row r="58" spans="1:6" ht="20.25" customHeight="1">
      <c r="A58" s="148">
        <f t="shared" si="0"/>
        <v>52</v>
      </c>
      <c r="B58" s="154" t="s">
        <v>162</v>
      </c>
      <c r="C58" s="181" t="s">
        <v>188</v>
      </c>
      <c r="D58" s="117">
        <v>97.3</v>
      </c>
      <c r="E58" s="117">
        <v>108</v>
      </c>
      <c r="F58" s="117">
        <v>74.5</v>
      </c>
    </row>
    <row r="59" spans="1:6" ht="20.25" customHeight="1">
      <c r="A59" s="148">
        <f t="shared" si="0"/>
        <v>53</v>
      </c>
      <c r="B59" s="154" t="s">
        <v>119</v>
      </c>
      <c r="C59" s="181" t="s">
        <v>188</v>
      </c>
      <c r="D59" s="117">
        <v>99.3</v>
      </c>
      <c r="E59" s="117">
        <v>157.2</v>
      </c>
      <c r="F59" s="117">
        <v>122.2</v>
      </c>
    </row>
    <row r="60" spans="1:6" ht="28.5">
      <c r="A60" s="148">
        <f t="shared" si="0"/>
        <v>54</v>
      </c>
      <c r="B60" s="154" t="s">
        <v>163</v>
      </c>
      <c r="C60" s="181" t="s">
        <v>189</v>
      </c>
      <c r="D60" s="117">
        <v>104.9</v>
      </c>
      <c r="E60" s="117">
        <v>137</v>
      </c>
      <c r="F60" s="117">
        <v>147.5</v>
      </c>
    </row>
    <row r="61" spans="1:6" ht="20.25" customHeight="1">
      <c r="A61" s="148">
        <f t="shared" si="0"/>
        <v>55</v>
      </c>
      <c r="B61" s="154" t="s">
        <v>120</v>
      </c>
      <c r="C61" s="181" t="s">
        <v>193</v>
      </c>
      <c r="D61" s="117">
        <v>85.7</v>
      </c>
      <c r="E61" s="117">
        <v>12.3</v>
      </c>
      <c r="F61" s="117">
        <v>69.6</v>
      </c>
    </row>
    <row r="62" spans="1:6" ht="20.25" customHeight="1">
      <c r="A62" s="148">
        <f t="shared" si="0"/>
        <v>56</v>
      </c>
      <c r="B62" s="154" t="s">
        <v>164</v>
      </c>
      <c r="C62" s="181" t="s">
        <v>193</v>
      </c>
      <c r="D62" s="117">
        <v>104</v>
      </c>
      <c r="E62" s="117">
        <v>90.6</v>
      </c>
      <c r="F62" s="117">
        <v>77.1</v>
      </c>
    </row>
    <row r="63" spans="1:6" ht="20.25" customHeight="1">
      <c r="A63" s="148">
        <f t="shared" si="0"/>
        <v>57</v>
      </c>
      <c r="B63" s="154" t="s">
        <v>165</v>
      </c>
      <c r="C63" s="181" t="s">
        <v>190</v>
      </c>
      <c r="D63" s="117">
        <v>107.1</v>
      </c>
      <c r="E63" s="117">
        <v>200</v>
      </c>
      <c r="F63" s="117">
        <v>155.3</v>
      </c>
    </row>
    <row r="64" spans="1:6" ht="15.75">
      <c r="A64" s="148">
        <f t="shared" si="0"/>
        <v>58</v>
      </c>
      <c r="B64" s="154" t="s">
        <v>166</v>
      </c>
      <c r="C64" s="181" t="s">
        <v>188</v>
      </c>
      <c r="D64" s="117">
        <v>129.3</v>
      </c>
      <c r="E64" s="117">
        <v>46.9</v>
      </c>
      <c r="F64" s="117">
        <v>78.1</v>
      </c>
    </row>
    <row r="65" spans="1:6" ht="20.25" customHeight="1">
      <c r="A65" s="148">
        <f t="shared" si="0"/>
        <v>59</v>
      </c>
      <c r="B65" s="154" t="s">
        <v>121</v>
      </c>
      <c r="C65" s="181" t="s">
        <v>187</v>
      </c>
      <c r="D65" s="117">
        <v>112.8</v>
      </c>
      <c r="E65" s="117">
        <v>101.4</v>
      </c>
      <c r="F65" s="117">
        <v>74.7</v>
      </c>
    </row>
    <row r="66" spans="1:6" ht="15.75">
      <c r="A66" s="148">
        <f t="shared" si="0"/>
        <v>60</v>
      </c>
      <c r="B66" s="154" t="s">
        <v>167</v>
      </c>
      <c r="C66" s="181" t="s">
        <v>188</v>
      </c>
      <c r="D66" s="117">
        <v>197</v>
      </c>
      <c r="E66" s="117">
        <v>352.2</v>
      </c>
      <c r="F66" s="117">
        <v>192.7</v>
      </c>
    </row>
    <row r="67" spans="1:6" ht="20.25" customHeight="1">
      <c r="A67" s="148">
        <f t="shared" si="0"/>
        <v>61</v>
      </c>
      <c r="B67" s="154" t="s">
        <v>122</v>
      </c>
      <c r="C67" s="181" t="s">
        <v>190</v>
      </c>
      <c r="D67" s="117">
        <v>88.9</v>
      </c>
      <c r="E67" s="117">
        <v>53.3</v>
      </c>
      <c r="F67" s="117">
        <v>74</v>
      </c>
    </row>
    <row r="68" spans="1:6" ht="20.25" customHeight="1">
      <c r="A68" s="148">
        <f t="shared" si="0"/>
        <v>62</v>
      </c>
      <c r="B68" s="154" t="s">
        <v>123</v>
      </c>
      <c r="C68" s="181" t="s">
        <v>188</v>
      </c>
      <c r="D68" s="117">
        <v>103.1</v>
      </c>
      <c r="E68" s="117">
        <v>224.4</v>
      </c>
      <c r="F68" s="117">
        <v>179.5</v>
      </c>
    </row>
    <row r="69" spans="1:6" ht="20.25" customHeight="1">
      <c r="A69" s="148">
        <f t="shared" si="0"/>
        <v>63</v>
      </c>
      <c r="B69" s="154" t="s">
        <v>168</v>
      </c>
      <c r="C69" s="181" t="s">
        <v>188</v>
      </c>
      <c r="D69" s="117">
        <v>92.1</v>
      </c>
      <c r="E69" s="117">
        <v>100</v>
      </c>
      <c r="F69" s="117">
        <v>114.3</v>
      </c>
    </row>
    <row r="70" spans="1:6" ht="20.25" customHeight="1">
      <c r="A70" s="148">
        <f t="shared" si="0"/>
        <v>64</v>
      </c>
      <c r="B70" s="154" t="s">
        <v>70</v>
      </c>
      <c r="C70" s="181" t="s">
        <v>188</v>
      </c>
      <c r="D70" s="117">
        <v>106.6</v>
      </c>
      <c r="E70" s="117">
        <v>116.3</v>
      </c>
      <c r="F70" s="117">
        <v>110.4</v>
      </c>
    </row>
    <row r="71" spans="1:6" ht="20.25" customHeight="1">
      <c r="A71" s="148">
        <f t="shared" si="0"/>
        <v>65</v>
      </c>
      <c r="B71" s="154" t="s">
        <v>124</v>
      </c>
      <c r="C71" s="181" t="s">
        <v>188</v>
      </c>
      <c r="D71" s="117">
        <v>141.4</v>
      </c>
      <c r="E71" s="117">
        <v>162.7</v>
      </c>
      <c r="F71" s="117">
        <v>106.6</v>
      </c>
    </row>
    <row r="72" spans="1:6" ht="20.25" customHeight="1">
      <c r="A72" s="148">
        <f t="shared" si="0"/>
        <v>66</v>
      </c>
      <c r="B72" s="154" t="s">
        <v>125</v>
      </c>
      <c r="C72" s="181" t="s">
        <v>194</v>
      </c>
      <c r="D72" s="117">
        <v>104.7</v>
      </c>
      <c r="E72" s="117">
        <v>46</v>
      </c>
      <c r="F72" s="117">
        <v>67.3</v>
      </c>
    </row>
    <row r="73" spans="1:6" ht="20.25" customHeight="1">
      <c r="A73" s="148">
        <f t="shared" si="0"/>
        <v>67</v>
      </c>
      <c r="B73" s="154" t="s">
        <v>126</v>
      </c>
      <c r="C73" s="181" t="s">
        <v>188</v>
      </c>
      <c r="D73" s="117">
        <v>113.4</v>
      </c>
      <c r="E73" s="117">
        <v>67.6</v>
      </c>
      <c r="F73" s="117">
        <v>73.3</v>
      </c>
    </row>
    <row r="74" spans="1:6" ht="28.5">
      <c r="A74" s="148">
        <f aca="true" t="shared" si="1" ref="A74:A100">A73+1</f>
        <v>68</v>
      </c>
      <c r="B74" s="154" t="s">
        <v>169</v>
      </c>
      <c r="C74" s="181" t="s">
        <v>188</v>
      </c>
      <c r="D74" s="117">
        <v>108.7</v>
      </c>
      <c r="E74" s="117">
        <v>48.3</v>
      </c>
      <c r="F74" s="117">
        <v>103.4</v>
      </c>
    </row>
    <row r="75" spans="1:6" ht="15.75">
      <c r="A75" s="148">
        <f t="shared" si="1"/>
        <v>69</v>
      </c>
      <c r="B75" s="154" t="s">
        <v>170</v>
      </c>
      <c r="C75" s="181" t="s">
        <v>188</v>
      </c>
      <c r="D75" s="117">
        <v>119</v>
      </c>
      <c r="E75" s="117">
        <v>44.2</v>
      </c>
      <c r="F75" s="117">
        <v>77.2</v>
      </c>
    </row>
    <row r="76" spans="1:6" ht="28.5">
      <c r="A76" s="148">
        <f t="shared" si="1"/>
        <v>70</v>
      </c>
      <c r="B76" s="154" t="s">
        <v>171</v>
      </c>
      <c r="C76" s="181" t="s">
        <v>188</v>
      </c>
      <c r="D76" s="117">
        <v>104.6</v>
      </c>
      <c r="E76" s="117">
        <v>115.5</v>
      </c>
      <c r="F76" s="117">
        <v>129</v>
      </c>
    </row>
    <row r="77" spans="1:6" ht="20.25" customHeight="1">
      <c r="A77" s="148">
        <f t="shared" si="1"/>
        <v>71</v>
      </c>
      <c r="B77" s="154" t="s">
        <v>127</v>
      </c>
      <c r="C77" s="181" t="s">
        <v>188</v>
      </c>
      <c r="D77" s="117">
        <v>99.6</v>
      </c>
      <c r="E77" s="117">
        <v>113.1</v>
      </c>
      <c r="F77" s="117">
        <v>103.3</v>
      </c>
    </row>
    <row r="78" spans="1:6" ht="20.25" customHeight="1">
      <c r="A78" s="148">
        <f t="shared" si="1"/>
        <v>72</v>
      </c>
      <c r="B78" s="154" t="s">
        <v>128</v>
      </c>
      <c r="C78" s="181" t="s">
        <v>188</v>
      </c>
      <c r="D78" s="117">
        <v>160.5</v>
      </c>
      <c r="E78" s="117">
        <v>152.4</v>
      </c>
      <c r="F78" s="117">
        <v>47</v>
      </c>
    </row>
    <row r="79" spans="1:6" ht="20.25" customHeight="1">
      <c r="A79" s="148">
        <f t="shared" si="1"/>
        <v>73</v>
      </c>
      <c r="B79" s="154" t="s">
        <v>172</v>
      </c>
      <c r="C79" s="181" t="s">
        <v>204</v>
      </c>
      <c r="D79" s="117">
        <v>102.8</v>
      </c>
      <c r="E79" s="117">
        <v>107.7</v>
      </c>
      <c r="F79" s="117">
        <v>103.2</v>
      </c>
    </row>
    <row r="80" spans="1:6" ht="20.25" customHeight="1">
      <c r="A80" s="148">
        <f t="shared" si="1"/>
        <v>74</v>
      </c>
      <c r="B80" s="154" t="s">
        <v>173</v>
      </c>
      <c r="C80" s="181" t="s">
        <v>204</v>
      </c>
      <c r="D80" s="117">
        <v>105.4</v>
      </c>
      <c r="E80" s="117">
        <v>115</v>
      </c>
      <c r="F80" s="117">
        <v>114.1</v>
      </c>
    </row>
    <row r="81" spans="1:6" ht="20.25" customHeight="1">
      <c r="A81" s="148">
        <f t="shared" si="1"/>
        <v>75</v>
      </c>
      <c r="B81" s="153" t="s">
        <v>202</v>
      </c>
      <c r="C81" s="181" t="s">
        <v>195</v>
      </c>
      <c r="D81" s="117">
        <v>90.3</v>
      </c>
      <c r="E81" s="117">
        <v>127.3</v>
      </c>
      <c r="F81" s="117">
        <v>136</v>
      </c>
    </row>
    <row r="82" spans="1:6" ht="20.25" customHeight="1">
      <c r="A82" s="148">
        <f t="shared" si="1"/>
        <v>76</v>
      </c>
      <c r="B82" s="154" t="s">
        <v>129</v>
      </c>
      <c r="C82" s="181" t="s">
        <v>195</v>
      </c>
      <c r="D82" s="117">
        <v>103.9</v>
      </c>
      <c r="E82" s="117">
        <v>39.6</v>
      </c>
      <c r="F82" s="117">
        <v>109.9</v>
      </c>
    </row>
    <row r="83" spans="1:6" ht="20.25" customHeight="1">
      <c r="A83" s="148">
        <f t="shared" si="1"/>
        <v>77</v>
      </c>
      <c r="B83" s="154" t="s">
        <v>130</v>
      </c>
      <c r="C83" s="181" t="s">
        <v>188</v>
      </c>
      <c r="D83" s="117">
        <v>83.9</v>
      </c>
      <c r="E83" s="117">
        <v>103.4</v>
      </c>
      <c r="F83" s="117">
        <v>99.4</v>
      </c>
    </row>
    <row r="84" spans="1:6" ht="20.25" customHeight="1">
      <c r="A84" s="148">
        <f t="shared" si="1"/>
        <v>78</v>
      </c>
      <c r="B84" s="154" t="s">
        <v>131</v>
      </c>
      <c r="C84" s="181" t="s">
        <v>188</v>
      </c>
      <c r="D84" s="117">
        <v>104.2</v>
      </c>
      <c r="E84" s="117">
        <v>101.2</v>
      </c>
      <c r="F84" s="117">
        <v>134</v>
      </c>
    </row>
    <row r="85" spans="1:6" ht="20.25" customHeight="1">
      <c r="A85" s="148">
        <f t="shared" si="1"/>
        <v>79</v>
      </c>
      <c r="B85" s="154" t="s">
        <v>183</v>
      </c>
      <c r="C85" s="181" t="s">
        <v>190</v>
      </c>
      <c r="D85" s="117">
        <v>112.9</v>
      </c>
      <c r="E85" s="117">
        <v>68.3</v>
      </c>
      <c r="F85" s="117">
        <v>44.5</v>
      </c>
    </row>
    <row r="86" spans="1:6" ht="20.25" customHeight="1">
      <c r="A86" s="148">
        <f t="shared" si="1"/>
        <v>80</v>
      </c>
      <c r="B86" s="154" t="s">
        <v>174</v>
      </c>
      <c r="C86" s="181" t="s">
        <v>194</v>
      </c>
      <c r="D86" s="117">
        <v>97.2</v>
      </c>
      <c r="E86" s="117">
        <v>109.1</v>
      </c>
      <c r="F86" s="117">
        <v>97.5</v>
      </c>
    </row>
    <row r="87" spans="1:6" ht="15.75">
      <c r="A87" s="148">
        <f t="shared" si="1"/>
        <v>81</v>
      </c>
      <c r="B87" s="154" t="s">
        <v>184</v>
      </c>
      <c r="C87" s="181" t="s">
        <v>204</v>
      </c>
      <c r="D87" s="117" t="e">
        <v>#DIV/0!</v>
      </c>
      <c r="E87" s="117">
        <v>97.6</v>
      </c>
      <c r="F87" s="117">
        <v>75.2</v>
      </c>
    </row>
    <row r="88" spans="1:6" ht="20.25" customHeight="1">
      <c r="A88" s="148">
        <f t="shared" si="1"/>
        <v>82</v>
      </c>
      <c r="B88" s="154" t="s">
        <v>175</v>
      </c>
      <c r="C88" s="181" t="s">
        <v>205</v>
      </c>
      <c r="D88" s="117">
        <v>102.5</v>
      </c>
      <c r="E88" s="117">
        <v>192.6</v>
      </c>
      <c r="F88" s="117">
        <v>111.4</v>
      </c>
    </row>
    <row r="89" spans="1:6" ht="20.25" customHeight="1">
      <c r="A89" s="148">
        <f t="shared" si="1"/>
        <v>83</v>
      </c>
      <c r="B89" s="154" t="s">
        <v>176</v>
      </c>
      <c r="C89" s="181" t="s">
        <v>194</v>
      </c>
      <c r="D89" s="117">
        <v>105.6</v>
      </c>
      <c r="E89" s="117">
        <v>63.2</v>
      </c>
      <c r="F89" s="117">
        <v>79.7</v>
      </c>
    </row>
    <row r="90" spans="1:6" ht="20.25" customHeight="1">
      <c r="A90" s="148">
        <f t="shared" si="1"/>
        <v>84</v>
      </c>
      <c r="B90" s="154" t="s">
        <v>132</v>
      </c>
      <c r="C90" s="181" t="s">
        <v>194</v>
      </c>
      <c r="D90" s="117">
        <v>100.1</v>
      </c>
      <c r="E90" s="117">
        <v>60.2</v>
      </c>
      <c r="F90" s="117">
        <v>83.5</v>
      </c>
    </row>
    <row r="91" spans="1:6" ht="20.25" customHeight="1">
      <c r="A91" s="148">
        <f t="shared" si="1"/>
        <v>85</v>
      </c>
      <c r="B91" s="154" t="s">
        <v>177</v>
      </c>
      <c r="C91" s="181" t="s">
        <v>190</v>
      </c>
      <c r="D91" s="117">
        <v>150.1</v>
      </c>
      <c r="E91" s="117">
        <v>167.6</v>
      </c>
      <c r="F91" s="117">
        <v>104.9</v>
      </c>
    </row>
    <row r="92" spans="1:6" ht="20.25" customHeight="1">
      <c r="A92" s="148">
        <f t="shared" si="1"/>
        <v>86</v>
      </c>
      <c r="B92" s="154" t="s">
        <v>178</v>
      </c>
      <c r="C92" s="181" t="s">
        <v>190</v>
      </c>
      <c r="D92" s="117">
        <v>98</v>
      </c>
      <c r="E92" s="117">
        <v>297.5</v>
      </c>
      <c r="F92" s="117">
        <v>256.9</v>
      </c>
    </row>
    <row r="93" spans="1:6" ht="20.25" customHeight="1">
      <c r="A93" s="148">
        <f t="shared" si="1"/>
        <v>87</v>
      </c>
      <c r="B93" s="154" t="s">
        <v>179</v>
      </c>
      <c r="C93" s="181" t="s">
        <v>204</v>
      </c>
      <c r="D93" s="117">
        <v>92.1</v>
      </c>
      <c r="E93" s="117">
        <v>128.8</v>
      </c>
      <c r="F93" s="117">
        <v>110.4</v>
      </c>
    </row>
    <row r="94" spans="1:6" ht="20.25" customHeight="1">
      <c r="A94" s="148">
        <f t="shared" si="1"/>
        <v>88</v>
      </c>
      <c r="B94" s="154" t="s">
        <v>133</v>
      </c>
      <c r="C94" s="181" t="s">
        <v>204</v>
      </c>
      <c r="D94" s="117">
        <v>107.1</v>
      </c>
      <c r="E94" s="117">
        <v>93.2</v>
      </c>
      <c r="F94" s="117">
        <v>69.7</v>
      </c>
    </row>
    <row r="95" spans="1:6" ht="20.25" customHeight="1">
      <c r="A95" s="148">
        <f t="shared" si="1"/>
        <v>89</v>
      </c>
      <c r="B95" s="154" t="s">
        <v>180</v>
      </c>
      <c r="C95" s="181" t="s">
        <v>204</v>
      </c>
      <c r="D95" s="117">
        <v>93.1</v>
      </c>
      <c r="E95" s="117">
        <v>125.2</v>
      </c>
      <c r="F95" s="117">
        <v>132.8</v>
      </c>
    </row>
    <row r="96" spans="1:6" ht="20.25" customHeight="1">
      <c r="A96" s="148">
        <f t="shared" si="1"/>
        <v>90</v>
      </c>
      <c r="B96" s="154" t="s">
        <v>134</v>
      </c>
      <c r="C96" s="181" t="s">
        <v>204</v>
      </c>
      <c r="D96" s="117">
        <v>97.9</v>
      </c>
      <c r="E96" s="117">
        <v>87.7</v>
      </c>
      <c r="F96" s="117">
        <v>77.6</v>
      </c>
    </row>
    <row r="97" spans="1:6" ht="20.25" customHeight="1">
      <c r="A97" s="148">
        <f t="shared" si="1"/>
        <v>91</v>
      </c>
      <c r="B97" s="154" t="s">
        <v>135</v>
      </c>
      <c r="C97" s="181" t="s">
        <v>204</v>
      </c>
      <c r="D97" s="117">
        <v>100.2</v>
      </c>
      <c r="E97" s="117">
        <v>157.5</v>
      </c>
      <c r="F97" s="117">
        <v>113.8</v>
      </c>
    </row>
    <row r="98" spans="1:6" ht="20.25" customHeight="1">
      <c r="A98" s="148">
        <f t="shared" si="1"/>
        <v>92</v>
      </c>
      <c r="B98" s="154" t="s">
        <v>71</v>
      </c>
      <c r="C98" s="181" t="s">
        <v>196</v>
      </c>
      <c r="D98" s="117">
        <v>110.2</v>
      </c>
      <c r="E98" s="117">
        <v>102.5</v>
      </c>
      <c r="F98" s="117">
        <v>107</v>
      </c>
    </row>
    <row r="99" spans="1:6" ht="20.25" customHeight="1">
      <c r="A99" s="148">
        <f t="shared" si="1"/>
        <v>93</v>
      </c>
      <c r="B99" s="154" t="s">
        <v>72</v>
      </c>
      <c r="C99" s="181" t="s">
        <v>196</v>
      </c>
      <c r="D99" s="117">
        <v>100</v>
      </c>
      <c r="E99" s="117">
        <v>106.8</v>
      </c>
      <c r="F99" s="117">
        <v>109.2</v>
      </c>
    </row>
    <row r="100" spans="1:6" ht="20.25" customHeight="1">
      <c r="A100" s="155">
        <f t="shared" si="1"/>
        <v>94</v>
      </c>
      <c r="B100" s="156" t="s">
        <v>181</v>
      </c>
      <c r="C100" s="182" t="s">
        <v>197</v>
      </c>
      <c r="D100" s="120">
        <v>101.1</v>
      </c>
      <c r="E100" s="120">
        <v>115.1</v>
      </c>
      <c r="F100" s="120">
        <v>107.9</v>
      </c>
    </row>
  </sheetData>
  <sheetProtection/>
  <mergeCells count="4">
    <mergeCell ref="F4:F5"/>
    <mergeCell ref="A4:A5"/>
    <mergeCell ref="B4:B5"/>
    <mergeCell ref="C4:C5"/>
  </mergeCells>
  <printOptions/>
  <pageMargins left="0.3" right="0.17" top="0.52" bottom="0.4" header="0.17" footer="0.2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3.99609375" style="104" bestFit="1" customWidth="1"/>
    <col min="2" max="2" width="33.0859375" style="104" customWidth="1"/>
    <col min="3" max="5" width="10.36328125" style="104" customWidth="1"/>
    <col min="6" max="7" width="10.90625" style="104" customWidth="1"/>
    <col min="8" max="8" width="8.453125" style="104" bestFit="1" customWidth="1"/>
    <col min="9" max="9" width="7.90625" style="104" customWidth="1"/>
    <col min="10" max="10" width="8.36328125" style="104" customWidth="1"/>
    <col min="11" max="16384" width="8.90625" style="104" customWidth="1"/>
  </cols>
  <sheetData>
    <row r="1" ht="15" customHeight="1">
      <c r="B1" s="105" t="s">
        <v>7</v>
      </c>
    </row>
    <row r="2" spans="2:10" ht="29.25" customHeight="1">
      <c r="B2" s="106" t="s">
        <v>248</v>
      </c>
      <c r="C2" s="107"/>
      <c r="D2" s="107"/>
      <c r="E2" s="107"/>
      <c r="F2" s="107"/>
      <c r="G2" s="107"/>
      <c r="H2" s="108"/>
      <c r="I2" s="108"/>
      <c r="J2" s="108"/>
    </row>
    <row r="3" spans="9:10" ht="14.25" customHeight="1">
      <c r="I3" s="132" t="s">
        <v>64</v>
      </c>
      <c r="J3" s="132"/>
    </row>
    <row r="4" spans="1:10" ht="15.75" customHeight="1">
      <c r="A4" s="214" t="s">
        <v>56</v>
      </c>
      <c r="B4" s="214" t="s">
        <v>57</v>
      </c>
      <c r="C4" s="110" t="s">
        <v>211</v>
      </c>
      <c r="D4" s="121"/>
      <c r="E4" s="111"/>
      <c r="F4" s="110" t="s">
        <v>231</v>
      </c>
      <c r="G4" s="121"/>
      <c r="H4" s="110" t="s">
        <v>9</v>
      </c>
      <c r="I4" s="121"/>
      <c r="J4" s="133"/>
    </row>
    <row r="5" spans="1:10" ht="47.25">
      <c r="A5" s="215"/>
      <c r="B5" s="215"/>
      <c r="C5" s="122" t="s">
        <v>212</v>
      </c>
      <c r="D5" s="122" t="s">
        <v>213</v>
      </c>
      <c r="E5" s="122" t="s">
        <v>214</v>
      </c>
      <c r="F5" s="122" t="s">
        <v>228</v>
      </c>
      <c r="G5" s="122" t="s">
        <v>232</v>
      </c>
      <c r="H5" s="123" t="s">
        <v>215</v>
      </c>
      <c r="I5" s="123" t="s">
        <v>216</v>
      </c>
      <c r="J5" s="123" t="s">
        <v>217</v>
      </c>
    </row>
    <row r="6" spans="1:10" ht="18" customHeight="1">
      <c r="A6" s="113" t="s">
        <v>10</v>
      </c>
      <c r="B6" s="113" t="s">
        <v>11</v>
      </c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14">
        <v>6</v>
      </c>
      <c r="I6" s="114">
        <v>7</v>
      </c>
      <c r="J6" s="114">
        <v>8</v>
      </c>
    </row>
    <row r="7" spans="1:10" ht="37.5" customHeight="1">
      <c r="A7" s="124" t="s">
        <v>59</v>
      </c>
      <c r="B7" s="125" t="s">
        <v>66</v>
      </c>
      <c r="C7" s="126">
        <v>37920.454</v>
      </c>
      <c r="D7" s="126">
        <v>38588.21</v>
      </c>
      <c r="E7" s="126">
        <v>301785.653</v>
      </c>
      <c r="F7" s="126">
        <v>34088.84300000001</v>
      </c>
      <c r="G7" s="126">
        <v>273435.99</v>
      </c>
      <c r="H7" s="159">
        <v>101.76093883264161</v>
      </c>
      <c r="I7" s="127">
        <v>113.1989431263478</v>
      </c>
      <c r="J7" s="127">
        <v>110.36793400897957</v>
      </c>
    </row>
    <row r="8" spans="1:10" ht="29.25" customHeight="1">
      <c r="A8" s="118">
        <v>1</v>
      </c>
      <c r="B8" s="9" t="s">
        <v>62</v>
      </c>
      <c r="C8" s="128">
        <v>113.888</v>
      </c>
      <c r="D8" s="128">
        <v>125.709</v>
      </c>
      <c r="E8" s="128">
        <v>1032.983</v>
      </c>
      <c r="F8" s="128">
        <v>87.141</v>
      </c>
      <c r="G8" s="128">
        <v>1136.528</v>
      </c>
      <c r="H8" s="160">
        <v>110.37949564484406</v>
      </c>
      <c r="I8" s="117">
        <v>144.25930388680413</v>
      </c>
      <c r="J8" s="117">
        <v>90.8893577632931</v>
      </c>
    </row>
    <row r="9" spans="1:10" ht="29.25" customHeight="1">
      <c r="A9" s="118">
        <v>2</v>
      </c>
      <c r="B9" s="9" t="s">
        <v>63</v>
      </c>
      <c r="C9" s="128">
        <v>37280.836</v>
      </c>
      <c r="D9" s="128">
        <v>37879.253</v>
      </c>
      <c r="E9" s="128">
        <v>296569.908</v>
      </c>
      <c r="F9" s="128">
        <v>33468.764</v>
      </c>
      <c r="G9" s="128">
        <v>268567.134</v>
      </c>
      <c r="H9" s="160">
        <v>101.6051598199139</v>
      </c>
      <c r="I9" s="117">
        <v>113.17792614032594</v>
      </c>
      <c r="J9" s="117">
        <v>110.42673151510786</v>
      </c>
    </row>
    <row r="10" spans="1:10" ht="29.25" customHeight="1">
      <c r="A10" s="118">
        <v>3</v>
      </c>
      <c r="B10" s="9" t="s">
        <v>207</v>
      </c>
      <c r="C10" s="128">
        <v>465.346</v>
      </c>
      <c r="D10" s="128">
        <v>522.163</v>
      </c>
      <c r="E10" s="128">
        <v>3689.796</v>
      </c>
      <c r="F10" s="128">
        <v>474.644</v>
      </c>
      <c r="G10" s="128">
        <v>3263.473</v>
      </c>
      <c r="H10" s="160">
        <v>112.20962466637727</v>
      </c>
      <c r="I10" s="117">
        <v>110.01150335830643</v>
      </c>
      <c r="J10" s="117">
        <v>113.06347562857115</v>
      </c>
    </row>
    <row r="11" spans="1:10" ht="29.25" customHeight="1">
      <c r="A11" s="118">
        <v>4</v>
      </c>
      <c r="B11" s="9" t="s">
        <v>206</v>
      </c>
      <c r="C11" s="128">
        <v>60.384</v>
      </c>
      <c r="D11" s="128">
        <v>61.085</v>
      </c>
      <c r="E11" s="128">
        <v>492.966</v>
      </c>
      <c r="F11" s="128">
        <v>58.294</v>
      </c>
      <c r="G11" s="128">
        <v>468.855</v>
      </c>
      <c r="H11" s="160">
        <v>101.16090355060943</v>
      </c>
      <c r="I11" s="117">
        <v>104.7877997735616</v>
      </c>
      <c r="J11" s="117">
        <v>105.14252807371149</v>
      </c>
    </row>
    <row r="12" spans="1:10" ht="42" customHeight="1">
      <c r="A12" s="116" t="s">
        <v>60</v>
      </c>
      <c r="B12" s="129" t="s">
        <v>65</v>
      </c>
      <c r="C12" s="130">
        <v>30275.124</v>
      </c>
      <c r="D12" s="130">
        <v>30807.151</v>
      </c>
      <c r="E12" s="130">
        <v>244205.503</v>
      </c>
      <c r="F12" s="130">
        <v>28756.956000000002</v>
      </c>
      <c r="G12" s="130">
        <v>232056.13400000002</v>
      </c>
      <c r="H12" s="161">
        <v>101.75730741846012</v>
      </c>
      <c r="I12" s="131">
        <v>107.12938810352529</v>
      </c>
      <c r="J12" s="131">
        <v>105.23553021011718</v>
      </c>
    </row>
    <row r="13" spans="1:10" ht="29.25" customHeight="1">
      <c r="A13" s="118">
        <v>1</v>
      </c>
      <c r="B13" s="9" t="s">
        <v>62</v>
      </c>
      <c r="C13" s="128">
        <v>65.592</v>
      </c>
      <c r="D13" s="128">
        <v>72.401</v>
      </c>
      <c r="E13" s="128">
        <v>640.055</v>
      </c>
      <c r="F13" s="128">
        <v>55.202</v>
      </c>
      <c r="G13" s="128">
        <v>717.785</v>
      </c>
      <c r="H13" s="160">
        <v>110.38083912672276</v>
      </c>
      <c r="I13" s="117">
        <v>131.15647983768704</v>
      </c>
      <c r="J13" s="117">
        <v>89.17085199607125</v>
      </c>
    </row>
    <row r="14" spans="1:10" ht="29.25" customHeight="1">
      <c r="A14" s="118">
        <f>A13+1</f>
        <v>2</v>
      </c>
      <c r="B14" s="9" t="s">
        <v>63</v>
      </c>
      <c r="C14" s="128">
        <v>29829.441</v>
      </c>
      <c r="D14" s="128">
        <v>30308.251</v>
      </c>
      <c r="E14" s="128">
        <v>240470.627</v>
      </c>
      <c r="F14" s="128">
        <v>28236.534</v>
      </c>
      <c r="G14" s="128">
        <v>228053.274</v>
      </c>
      <c r="H14" s="160">
        <v>101.60515914461823</v>
      </c>
      <c r="I14" s="117">
        <v>107.33700885526531</v>
      </c>
      <c r="J14" s="117">
        <v>105.44493520404359</v>
      </c>
    </row>
    <row r="15" spans="1:10" ht="29.25" customHeight="1">
      <c r="A15" s="118">
        <f>A14+1</f>
        <v>3</v>
      </c>
      <c r="B15" s="9" t="s">
        <v>207</v>
      </c>
      <c r="C15" s="128">
        <v>380.091</v>
      </c>
      <c r="D15" s="128">
        <v>426.499</v>
      </c>
      <c r="E15" s="128">
        <v>3094.821</v>
      </c>
      <c r="F15" s="128">
        <v>420.076</v>
      </c>
      <c r="G15" s="128">
        <v>2910.855</v>
      </c>
      <c r="H15" s="160">
        <v>112.20970767526724</v>
      </c>
      <c r="I15" s="117">
        <v>101.52900903646007</v>
      </c>
      <c r="J15" s="117">
        <v>106.31999876324998</v>
      </c>
    </row>
    <row r="16" spans="1:10" ht="29.25" customHeight="1">
      <c r="A16" s="119">
        <v>4</v>
      </c>
      <c r="B16" s="158" t="s">
        <v>206</v>
      </c>
      <c r="C16" s="142">
        <v>45.951</v>
      </c>
      <c r="D16" s="142">
        <v>46.484</v>
      </c>
      <c r="E16" s="142">
        <v>379.457</v>
      </c>
      <c r="F16" s="142">
        <v>45.144</v>
      </c>
      <c r="G16" s="142">
        <v>374.22</v>
      </c>
      <c r="H16" s="162">
        <v>101.15993123109399</v>
      </c>
      <c r="I16" s="120">
        <v>102.96827928406877</v>
      </c>
      <c r="J16" s="120">
        <v>101.39944417722195</v>
      </c>
    </row>
  </sheetData>
  <sheetProtection/>
  <mergeCells count="2">
    <mergeCell ref="B4:B5"/>
    <mergeCell ref="A4:A5"/>
  </mergeCells>
  <printOptions/>
  <pageMargins left="0.74" right="0.16" top="0.85" bottom="0.38" header="0.17" footer="0.16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0" sqref="B10"/>
    </sheetView>
  </sheetViews>
  <sheetFormatPr defaultColWidth="8.72265625" defaultRowHeight="16.5"/>
  <cols>
    <col min="1" max="1" width="29.6328125" style="0" customWidth="1"/>
    <col min="2" max="2" width="11.36328125" style="0" customWidth="1"/>
    <col min="3" max="3" width="11.36328125" style="0" hidden="1" customWidth="1"/>
    <col min="4" max="4" width="11.90625" style="0" customWidth="1"/>
    <col min="5" max="5" width="10.453125" style="0" customWidth="1"/>
    <col min="6" max="6" width="11.54296875" style="0" customWidth="1"/>
    <col min="7" max="7" width="10.54296875" style="0" customWidth="1"/>
    <col min="8" max="8" width="10.8125" style="0" customWidth="1"/>
    <col min="9" max="10" width="9.54296875" style="0" customWidth="1"/>
  </cols>
  <sheetData>
    <row r="1" ht="16.5">
      <c r="A1" s="55" t="s">
        <v>7</v>
      </c>
    </row>
    <row r="2" spans="1:10" ht="21" customHeight="1">
      <c r="A2" s="36" t="s">
        <v>239</v>
      </c>
      <c r="B2" s="36"/>
      <c r="C2" s="36"/>
      <c r="D2" s="36"/>
      <c r="E2" s="36"/>
      <c r="F2" s="36"/>
      <c r="G2" s="36"/>
      <c r="H2" s="36"/>
      <c r="I2" s="36"/>
      <c r="J2" s="36"/>
    </row>
    <row r="3" spans="7:10" ht="19.5" customHeight="1">
      <c r="G3" s="65"/>
      <c r="I3" s="96" t="s">
        <v>8</v>
      </c>
      <c r="J3" s="96"/>
    </row>
    <row r="4" spans="1:10" s="65" customFormat="1" ht="16.5">
      <c r="A4" s="217" t="s">
        <v>24</v>
      </c>
      <c r="B4" s="217" t="s">
        <v>219</v>
      </c>
      <c r="C4" s="220" t="s">
        <v>220</v>
      </c>
      <c r="D4" s="93" t="s">
        <v>211</v>
      </c>
      <c r="E4" s="94"/>
      <c r="F4" s="95"/>
      <c r="G4" s="220" t="s">
        <v>230</v>
      </c>
      <c r="H4" s="33" t="s">
        <v>9</v>
      </c>
      <c r="I4" s="33"/>
      <c r="J4" s="33"/>
    </row>
    <row r="5" spans="1:10" s="65" customFormat="1" ht="16.5">
      <c r="A5" s="218"/>
      <c r="B5" s="218"/>
      <c r="C5" s="221"/>
      <c r="D5" s="218" t="s">
        <v>221</v>
      </c>
      <c r="E5" s="218" t="s">
        <v>222</v>
      </c>
      <c r="F5" s="218" t="s">
        <v>223</v>
      </c>
      <c r="G5" s="223"/>
      <c r="H5" s="217" t="s">
        <v>218</v>
      </c>
      <c r="I5" s="217" t="s">
        <v>224</v>
      </c>
      <c r="J5" s="217" t="s">
        <v>225</v>
      </c>
    </row>
    <row r="6" spans="1:10" s="65" customFormat="1" ht="16.5">
      <c r="A6" s="218"/>
      <c r="B6" s="218"/>
      <c r="C6" s="221"/>
      <c r="D6" s="218"/>
      <c r="E6" s="218"/>
      <c r="F6" s="218"/>
      <c r="G6" s="223"/>
      <c r="H6" s="218"/>
      <c r="I6" s="218"/>
      <c r="J6" s="218"/>
    </row>
    <row r="7" spans="1:10" s="65" customFormat="1" ht="16.5">
      <c r="A7" s="218"/>
      <c r="B7" s="218"/>
      <c r="C7" s="221"/>
      <c r="D7" s="218"/>
      <c r="E7" s="218"/>
      <c r="F7" s="218"/>
      <c r="G7" s="223"/>
      <c r="H7" s="218"/>
      <c r="I7" s="218"/>
      <c r="J7" s="218"/>
    </row>
    <row r="8" spans="1:10" s="65" customFormat="1" ht="16.5">
      <c r="A8" s="219"/>
      <c r="B8" s="219"/>
      <c r="C8" s="222"/>
      <c r="D8" s="219"/>
      <c r="E8" s="219"/>
      <c r="F8" s="219"/>
      <c r="G8" s="224"/>
      <c r="H8" s="219"/>
      <c r="I8" s="219"/>
      <c r="J8" s="219"/>
    </row>
    <row r="9" spans="1:10" s="65" customFormat="1" ht="16.5">
      <c r="A9" s="103" t="s">
        <v>10</v>
      </c>
      <c r="B9" s="103">
        <v>1</v>
      </c>
      <c r="C9" s="103"/>
      <c r="D9" s="103">
        <v>2</v>
      </c>
      <c r="E9" s="103">
        <v>3</v>
      </c>
      <c r="F9" s="103">
        <v>4</v>
      </c>
      <c r="G9" s="103">
        <v>5</v>
      </c>
      <c r="H9" s="103">
        <v>6</v>
      </c>
      <c r="I9" s="103">
        <v>7</v>
      </c>
      <c r="J9" s="103">
        <v>8</v>
      </c>
    </row>
    <row r="10" spans="1:10" s="7" customFormat="1" ht="27.75" customHeight="1">
      <c r="A10" s="41" t="s">
        <v>38</v>
      </c>
      <c r="B10" s="134">
        <f>SUM(B12:B14)</f>
        <v>104500</v>
      </c>
      <c r="C10" s="42">
        <f>SUM(C12:C14)</f>
        <v>4671.1900000000005</v>
      </c>
      <c r="D10" s="42">
        <v>8407.31</v>
      </c>
      <c r="E10" s="42">
        <v>8529.54</v>
      </c>
      <c r="F10" s="42">
        <v>74406.26</v>
      </c>
      <c r="G10" s="42">
        <v>65375.21</v>
      </c>
      <c r="H10" s="43">
        <v>101.4538538486151</v>
      </c>
      <c r="I10" s="44">
        <v>113.8141812469895</v>
      </c>
      <c r="J10" s="43">
        <v>71.20216267942585</v>
      </c>
    </row>
    <row r="11" spans="1:10" s="7" customFormat="1" ht="27.75" customHeight="1">
      <c r="A11" s="10" t="s">
        <v>39</v>
      </c>
      <c r="B11" s="135">
        <f>SUM(B12:B14)</f>
        <v>104500</v>
      </c>
      <c r="C11" s="38">
        <f>SUM(C12:C14)</f>
        <v>4671.1900000000005</v>
      </c>
      <c r="D11" s="38">
        <v>8407.31</v>
      </c>
      <c r="E11" s="38">
        <v>8529.54</v>
      </c>
      <c r="F11" s="38">
        <v>74406.26</v>
      </c>
      <c r="G11" s="38">
        <v>65375.21</v>
      </c>
      <c r="H11" s="45">
        <v>101.4538538486151</v>
      </c>
      <c r="I11" s="37">
        <v>113.8141812469895</v>
      </c>
      <c r="J11" s="45">
        <v>71.20216267942585</v>
      </c>
    </row>
    <row r="12" spans="1:10" s="8" customFormat="1" ht="27.75" customHeight="1">
      <c r="A12" s="9" t="s">
        <v>0</v>
      </c>
      <c r="B12" s="136">
        <v>9600</v>
      </c>
      <c r="C12" s="40">
        <v>328.56</v>
      </c>
      <c r="D12" s="204">
        <v>780.21</v>
      </c>
      <c r="E12" s="204">
        <v>788.62</v>
      </c>
      <c r="F12" s="204">
        <v>6892.12</v>
      </c>
      <c r="G12" s="206">
        <v>6230.44</v>
      </c>
      <c r="H12" s="46">
        <v>101.07791492034195</v>
      </c>
      <c r="I12" s="47">
        <v>110.6201167172784</v>
      </c>
      <c r="J12" s="46">
        <v>71.79291666666666</v>
      </c>
    </row>
    <row r="13" spans="1:10" s="8" customFormat="1" ht="27.75" customHeight="1">
      <c r="A13" s="9" t="s">
        <v>1</v>
      </c>
      <c r="B13" s="136">
        <v>91680</v>
      </c>
      <c r="C13" s="40">
        <v>4107.28</v>
      </c>
      <c r="D13" s="204">
        <v>7352.43</v>
      </c>
      <c r="E13" s="204">
        <v>7462.08</v>
      </c>
      <c r="F13" s="204">
        <v>65191.62</v>
      </c>
      <c r="G13" s="204">
        <v>57013.62</v>
      </c>
      <c r="H13" s="46">
        <v>101.4913436782125</v>
      </c>
      <c r="I13" s="47">
        <v>114.34394097410407</v>
      </c>
      <c r="J13" s="46">
        <v>71.10778795811518</v>
      </c>
    </row>
    <row r="14" spans="1:10" s="8" customFormat="1" ht="27.75" customHeight="1">
      <c r="A14" s="9" t="s">
        <v>2</v>
      </c>
      <c r="B14" s="136">
        <v>3220</v>
      </c>
      <c r="C14" s="40">
        <v>235.35</v>
      </c>
      <c r="D14" s="204">
        <v>274.67</v>
      </c>
      <c r="E14" s="204">
        <v>278.84</v>
      </c>
      <c r="F14" s="204">
        <v>2322.52</v>
      </c>
      <c r="G14" s="206">
        <v>2131.15</v>
      </c>
      <c r="H14" s="46">
        <v>101.51818545891432</v>
      </c>
      <c r="I14" s="47">
        <v>108.97965886962437</v>
      </c>
      <c r="J14" s="46">
        <v>72.12795031055902</v>
      </c>
    </row>
    <row r="15" spans="1:10" ht="27.75" customHeight="1">
      <c r="A15" s="4" t="s">
        <v>40</v>
      </c>
      <c r="B15" s="135">
        <f>B11</f>
        <v>104500</v>
      </c>
      <c r="C15" s="39">
        <f>SUM(C16:C19)</f>
        <v>4671.1900000000005</v>
      </c>
      <c r="D15" s="38">
        <v>8407.312</v>
      </c>
      <c r="E15" s="38">
        <v>8529.545</v>
      </c>
      <c r="F15" s="38">
        <v>74406.26</v>
      </c>
      <c r="G15" s="38">
        <v>65375.21</v>
      </c>
      <c r="H15" s="45">
        <v>101.45388918598476</v>
      </c>
      <c r="I15" s="37">
        <v>113.8141812469895</v>
      </c>
      <c r="J15" s="45">
        <v>71.20216267942585</v>
      </c>
    </row>
    <row r="16" spans="1:10" ht="27.75" customHeight="1">
      <c r="A16" s="3" t="s">
        <v>3</v>
      </c>
      <c r="B16" s="137"/>
      <c r="C16" s="40">
        <v>3693.36</v>
      </c>
      <c r="D16" s="204">
        <v>6506.29</v>
      </c>
      <c r="E16" s="204">
        <v>6592.5</v>
      </c>
      <c r="F16" s="204">
        <v>57998.51</v>
      </c>
      <c r="G16" s="204">
        <v>51726.23</v>
      </c>
      <c r="H16" s="46">
        <v>101.3250254753477</v>
      </c>
      <c r="I16" s="47">
        <v>112.12591754705494</v>
      </c>
      <c r="J16" s="46"/>
    </row>
    <row r="17" spans="1:10" ht="27.75" customHeight="1">
      <c r="A17" s="3" t="s">
        <v>4</v>
      </c>
      <c r="B17" s="137"/>
      <c r="C17" s="40">
        <v>395.46</v>
      </c>
      <c r="D17" s="204">
        <v>769.27</v>
      </c>
      <c r="E17" s="204">
        <v>784.91</v>
      </c>
      <c r="F17" s="204">
        <v>6492.26</v>
      </c>
      <c r="G17" s="206">
        <v>5334.65</v>
      </c>
      <c r="H17" s="46">
        <v>102.03309631208808</v>
      </c>
      <c r="I17" s="47">
        <v>121.69983035438128</v>
      </c>
      <c r="J17" s="46"/>
    </row>
    <row r="18" spans="1:10" ht="27.75" customHeight="1">
      <c r="A18" s="6" t="s">
        <v>6</v>
      </c>
      <c r="B18" s="137"/>
      <c r="C18" s="40">
        <v>2.12</v>
      </c>
      <c r="D18" s="204">
        <v>7.232</v>
      </c>
      <c r="E18" s="204">
        <v>7.345</v>
      </c>
      <c r="F18" s="204">
        <v>62.83</v>
      </c>
      <c r="G18" s="206">
        <v>52.14</v>
      </c>
      <c r="H18" s="46">
        <v>101.5625</v>
      </c>
      <c r="I18" s="47">
        <v>120.50249328730341</v>
      </c>
      <c r="J18" s="46"/>
    </row>
    <row r="19" spans="1:10" ht="27.75" customHeight="1">
      <c r="A19" s="5" t="s">
        <v>5</v>
      </c>
      <c r="B19" s="138"/>
      <c r="C19" s="48">
        <v>580.25</v>
      </c>
      <c r="D19" s="205">
        <v>1124.52</v>
      </c>
      <c r="E19" s="205">
        <v>1144.79</v>
      </c>
      <c r="F19" s="205">
        <v>9852.66</v>
      </c>
      <c r="G19" s="207">
        <v>8262.19</v>
      </c>
      <c r="H19" s="49">
        <v>101.80254686443995</v>
      </c>
      <c r="I19" s="50">
        <v>119.24998093725753</v>
      </c>
      <c r="J19" s="49"/>
    </row>
  </sheetData>
  <sheetProtection/>
  <mergeCells count="10">
    <mergeCell ref="J5:J8"/>
    <mergeCell ref="A4:A8"/>
    <mergeCell ref="B4:B8"/>
    <mergeCell ref="D5:D8"/>
    <mergeCell ref="E5:E8"/>
    <mergeCell ref="C4:C8"/>
    <mergeCell ref="G4:G8"/>
    <mergeCell ref="F5:F8"/>
    <mergeCell ref="H5:H8"/>
    <mergeCell ref="I5:I8"/>
  </mergeCells>
  <printOptions/>
  <pageMargins left="0.51" right="0.16" top="0.63" bottom="0.47" header="0.26" footer="0.16"/>
  <pageSetup firstPageNumber="11" useFirstPageNumber="1" horizontalDpi="600" verticalDpi="600" orientation="landscape" paperSize="9" r:id="rId3"/>
  <headerFooter alignWithMargins="0">
    <oddFooter>&amp;C&amp;P</oddFooter>
  </headerFooter>
  <ignoredErrors>
    <ignoredError sqref="C10:C1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35.18359375" style="0" customWidth="1"/>
    <col min="2" max="2" width="7.18359375" style="0" bestFit="1" customWidth="1"/>
    <col min="3" max="3" width="5.6328125" style="0" bestFit="1" customWidth="1"/>
    <col min="4" max="4" width="6.99609375" style="0" bestFit="1" customWidth="1"/>
    <col min="5" max="5" width="10.99609375" style="0" customWidth="1"/>
    <col min="6" max="7" width="9.90625" style="0" customWidth="1"/>
    <col min="8" max="8" width="11.0859375" style="0" customWidth="1"/>
    <col min="9" max="9" width="7.6328125" style="0" customWidth="1"/>
    <col min="10" max="10" width="6.99609375" style="0" customWidth="1"/>
    <col min="11" max="12" width="4.8125" style="0" customWidth="1"/>
  </cols>
  <sheetData>
    <row r="1" spans="1:3" ht="16.5">
      <c r="A1" s="52" t="s">
        <v>7</v>
      </c>
      <c r="B1" s="52"/>
      <c r="C1" s="52"/>
    </row>
    <row r="2" spans="1:11" ht="20.25">
      <c r="A2" s="36" t="s">
        <v>243</v>
      </c>
      <c r="B2" s="36"/>
      <c r="C2" s="53"/>
      <c r="D2" s="53"/>
      <c r="E2" s="53"/>
      <c r="F2" s="53"/>
      <c r="G2" s="53"/>
      <c r="H2" s="53"/>
      <c r="I2" s="53"/>
      <c r="J2" s="53"/>
      <c r="K2" s="54"/>
    </row>
    <row r="3" spans="1:11" ht="20.25">
      <c r="A3" s="36"/>
      <c r="B3" s="36"/>
      <c r="C3" s="53"/>
      <c r="D3" s="53"/>
      <c r="E3" s="53"/>
      <c r="F3" s="53"/>
      <c r="G3" s="53"/>
      <c r="H3" s="53"/>
      <c r="I3" s="53"/>
      <c r="J3" s="53"/>
      <c r="K3" s="54"/>
    </row>
    <row r="4" spans="1:12" ht="16.5" customHeight="1">
      <c r="A4" s="217" t="s">
        <v>24</v>
      </c>
      <c r="B4" s="217" t="s">
        <v>53</v>
      </c>
      <c r="C4" s="227" t="s">
        <v>219</v>
      </c>
      <c r="D4" s="228"/>
      <c r="E4" s="93" t="s">
        <v>211</v>
      </c>
      <c r="F4" s="94"/>
      <c r="G4" s="95"/>
      <c r="H4" s="220" t="s">
        <v>230</v>
      </c>
      <c r="I4" s="233" t="s">
        <v>9</v>
      </c>
      <c r="J4" s="234"/>
      <c r="K4" s="234"/>
      <c r="L4" s="235"/>
    </row>
    <row r="5" spans="1:12" ht="16.5" customHeight="1">
      <c r="A5" s="218"/>
      <c r="B5" s="218"/>
      <c r="C5" s="229"/>
      <c r="D5" s="230"/>
      <c r="E5" s="218" t="s">
        <v>221</v>
      </c>
      <c r="F5" s="218" t="s">
        <v>222</v>
      </c>
      <c r="G5" s="218" t="s">
        <v>223</v>
      </c>
      <c r="H5" s="223"/>
      <c r="I5" s="217" t="s">
        <v>218</v>
      </c>
      <c r="J5" s="217" t="s">
        <v>224</v>
      </c>
      <c r="K5" s="227" t="s">
        <v>225</v>
      </c>
      <c r="L5" s="228"/>
    </row>
    <row r="6" spans="1:12" ht="16.5">
      <c r="A6" s="218"/>
      <c r="B6" s="218"/>
      <c r="C6" s="229"/>
      <c r="D6" s="230"/>
      <c r="E6" s="218"/>
      <c r="F6" s="218"/>
      <c r="G6" s="218"/>
      <c r="H6" s="223"/>
      <c r="I6" s="218"/>
      <c r="J6" s="218"/>
      <c r="K6" s="229"/>
      <c r="L6" s="230"/>
    </row>
    <row r="7" spans="1:12" ht="16.5">
      <c r="A7" s="218"/>
      <c r="B7" s="218"/>
      <c r="C7" s="229"/>
      <c r="D7" s="230"/>
      <c r="E7" s="218"/>
      <c r="F7" s="218"/>
      <c r="G7" s="218"/>
      <c r="H7" s="223"/>
      <c r="I7" s="218"/>
      <c r="J7" s="218"/>
      <c r="K7" s="229"/>
      <c r="L7" s="230"/>
    </row>
    <row r="8" spans="1:12" ht="16.5">
      <c r="A8" s="219"/>
      <c r="B8" s="219"/>
      <c r="C8" s="231"/>
      <c r="D8" s="232"/>
      <c r="E8" s="219"/>
      <c r="F8" s="219"/>
      <c r="G8" s="219"/>
      <c r="H8" s="224"/>
      <c r="I8" s="219"/>
      <c r="J8" s="219"/>
      <c r="K8" s="231"/>
      <c r="L8" s="232"/>
    </row>
    <row r="9" spans="1:12" ht="16.5">
      <c r="A9" s="103" t="s">
        <v>10</v>
      </c>
      <c r="B9" s="103" t="s">
        <v>11</v>
      </c>
      <c r="C9" s="225">
        <v>1</v>
      </c>
      <c r="D9" s="226"/>
      <c r="E9" s="103">
        <v>2</v>
      </c>
      <c r="F9" s="103">
        <v>3</v>
      </c>
      <c r="G9" s="103">
        <v>4</v>
      </c>
      <c r="H9" s="103">
        <v>5</v>
      </c>
      <c r="I9" s="103">
        <v>6</v>
      </c>
      <c r="J9" s="103">
        <v>7</v>
      </c>
      <c r="K9" s="225">
        <v>8</v>
      </c>
      <c r="L9" s="226"/>
    </row>
    <row r="10" spans="1:12" ht="19.5" customHeight="1">
      <c r="A10" s="13" t="s">
        <v>41</v>
      </c>
      <c r="B10" s="66" t="s">
        <v>46</v>
      </c>
      <c r="C10" s="139">
        <v>11800</v>
      </c>
      <c r="D10" s="57">
        <v>12000</v>
      </c>
      <c r="E10" s="57">
        <v>985.223</v>
      </c>
      <c r="F10" s="57">
        <v>1025.823</v>
      </c>
      <c r="G10" s="57">
        <v>8183.8679999999995</v>
      </c>
      <c r="H10" s="57">
        <v>7779.342</v>
      </c>
      <c r="I10" s="58">
        <v>104.12089445739696</v>
      </c>
      <c r="J10" s="59">
        <v>105.20000277658443</v>
      </c>
      <c r="K10" s="59">
        <v>68.1989</v>
      </c>
      <c r="L10" s="59">
        <v>69.35481355932203</v>
      </c>
    </row>
    <row r="11" spans="1:12" ht="19.5" customHeight="1">
      <c r="A11" s="62" t="s">
        <v>45</v>
      </c>
      <c r="B11" s="11" t="s">
        <v>46</v>
      </c>
      <c r="C11" s="140">
        <v>75</v>
      </c>
      <c r="D11" s="140">
        <v>75</v>
      </c>
      <c r="E11" s="212">
        <v>5.557</v>
      </c>
      <c r="F11" s="212">
        <v>5.624</v>
      </c>
      <c r="G11" s="212">
        <v>38.852</v>
      </c>
      <c r="H11" s="212">
        <v>38.091</v>
      </c>
      <c r="I11" s="61">
        <v>101.20568652150439</v>
      </c>
      <c r="J11" s="61">
        <v>101.99784726050771</v>
      </c>
      <c r="K11" s="61">
        <v>51.80266666666667</v>
      </c>
      <c r="L11" s="61">
        <v>51.80266666666667</v>
      </c>
    </row>
    <row r="12" spans="1:12" ht="19.5" customHeight="1">
      <c r="A12" s="62" t="s">
        <v>43</v>
      </c>
      <c r="B12" s="11" t="s">
        <v>46</v>
      </c>
      <c r="C12" s="140">
        <v>1350</v>
      </c>
      <c r="D12" s="140">
        <v>1350</v>
      </c>
      <c r="E12" s="212">
        <v>119.236</v>
      </c>
      <c r="F12" s="212">
        <v>122.348</v>
      </c>
      <c r="G12" s="212">
        <v>977.866</v>
      </c>
      <c r="H12" s="212">
        <v>952.158</v>
      </c>
      <c r="I12" s="61">
        <v>102.6099500150961</v>
      </c>
      <c r="J12" s="61">
        <v>102.69997206346004</v>
      </c>
      <c r="K12" s="61">
        <v>72.43451851851852</v>
      </c>
      <c r="L12" s="61">
        <v>72.43451851851852</v>
      </c>
    </row>
    <row r="13" spans="1:12" ht="19.5" customHeight="1">
      <c r="A13" s="62" t="s">
        <v>44</v>
      </c>
      <c r="B13" s="11" t="s">
        <v>46</v>
      </c>
      <c r="C13" s="140">
        <v>10375</v>
      </c>
      <c r="D13" s="140">
        <v>10575</v>
      </c>
      <c r="E13" s="212">
        <v>860.43</v>
      </c>
      <c r="F13" s="212">
        <v>897.851</v>
      </c>
      <c r="G13" s="212">
        <v>7167.15</v>
      </c>
      <c r="H13" s="212">
        <v>6789.093</v>
      </c>
      <c r="I13" s="61">
        <v>104.34910451750869</v>
      </c>
      <c r="J13" s="61">
        <v>105.56859362509836</v>
      </c>
      <c r="K13" s="61">
        <v>67.77446808510638</v>
      </c>
      <c r="L13" s="61">
        <v>69.08096385542169</v>
      </c>
    </row>
    <row r="14" spans="1:13" ht="19.5" customHeight="1">
      <c r="A14" s="15" t="s">
        <v>73</v>
      </c>
      <c r="B14" s="11"/>
      <c r="C14" s="78"/>
      <c r="D14" s="79"/>
      <c r="E14" s="79"/>
      <c r="F14" s="79"/>
      <c r="G14" s="79"/>
      <c r="H14" s="80"/>
      <c r="I14" s="74"/>
      <c r="J14" s="74"/>
      <c r="K14" s="61"/>
      <c r="L14" s="61"/>
      <c r="M14" s="65"/>
    </row>
    <row r="15" spans="1:13" ht="19.5" customHeight="1">
      <c r="A15" s="14" t="s">
        <v>14</v>
      </c>
      <c r="B15" s="11" t="s">
        <v>13</v>
      </c>
      <c r="C15" s="81"/>
      <c r="D15" s="81"/>
      <c r="E15" s="168">
        <v>7381</v>
      </c>
      <c r="F15" s="168">
        <v>7254</v>
      </c>
      <c r="G15" s="164">
        <v>101729</v>
      </c>
      <c r="H15" s="164">
        <v>197242</v>
      </c>
      <c r="I15" s="60">
        <v>98.27936593957457</v>
      </c>
      <c r="J15" s="60">
        <v>51.57572930714554</v>
      </c>
      <c r="K15" s="61"/>
      <c r="L15" s="61"/>
      <c r="M15" s="65"/>
    </row>
    <row r="16" spans="1:13" ht="19.5" customHeight="1">
      <c r="A16" s="14" t="s">
        <v>15</v>
      </c>
      <c r="B16" s="11" t="s">
        <v>13</v>
      </c>
      <c r="C16" s="83"/>
      <c r="D16" s="83"/>
      <c r="E16" s="165">
        <v>1922</v>
      </c>
      <c r="F16" s="165">
        <v>1850</v>
      </c>
      <c r="G16" s="164">
        <v>14709</v>
      </c>
      <c r="H16" s="164">
        <v>15826</v>
      </c>
      <c r="I16" s="60">
        <v>96.25390218522372</v>
      </c>
      <c r="J16" s="60">
        <v>92.94199418678126</v>
      </c>
      <c r="K16" s="60"/>
      <c r="L16" s="60"/>
      <c r="M16" s="65"/>
    </row>
    <row r="17" spans="1:13" ht="19.5" customHeight="1">
      <c r="A17" s="14" t="s">
        <v>16</v>
      </c>
      <c r="B17" s="11" t="s">
        <v>13</v>
      </c>
      <c r="C17" s="76"/>
      <c r="D17" s="76"/>
      <c r="E17" s="169">
        <v>178</v>
      </c>
      <c r="F17" s="169">
        <v>181</v>
      </c>
      <c r="G17" s="163">
        <v>2152</v>
      </c>
      <c r="H17" s="163">
        <v>2107</v>
      </c>
      <c r="I17" s="60">
        <v>101.68539325842696</v>
      </c>
      <c r="J17" s="60">
        <v>102.13573801613668</v>
      </c>
      <c r="K17" s="60"/>
      <c r="L17" s="60"/>
      <c r="M17" s="65"/>
    </row>
    <row r="18" spans="1:13" ht="19.5" customHeight="1">
      <c r="A18" s="14" t="s">
        <v>75</v>
      </c>
      <c r="B18" s="11" t="s">
        <v>12</v>
      </c>
      <c r="C18" s="83"/>
      <c r="D18" s="83"/>
      <c r="E18" s="165">
        <v>84168</v>
      </c>
      <c r="F18" s="165">
        <v>85686</v>
      </c>
      <c r="G18" s="164">
        <v>642363</v>
      </c>
      <c r="H18" s="164">
        <v>624517</v>
      </c>
      <c r="I18" s="60">
        <v>101.80353578557171</v>
      </c>
      <c r="J18" s="60">
        <v>102.8575683288045</v>
      </c>
      <c r="K18" s="60"/>
      <c r="L18" s="60"/>
      <c r="M18" s="65"/>
    </row>
    <row r="19" spans="1:13" ht="19.5" customHeight="1">
      <c r="A19" s="14" t="s">
        <v>76</v>
      </c>
      <c r="B19" s="11" t="s">
        <v>12</v>
      </c>
      <c r="C19" s="81"/>
      <c r="D19" s="82"/>
      <c r="E19" s="170">
        <v>8885</v>
      </c>
      <c r="F19" s="170">
        <v>8756</v>
      </c>
      <c r="G19" s="164">
        <v>82131</v>
      </c>
      <c r="H19" s="164">
        <v>85606</v>
      </c>
      <c r="I19" s="60">
        <v>98.5481148002251</v>
      </c>
      <c r="J19" s="60">
        <v>95.94070509076467</v>
      </c>
      <c r="K19" s="60"/>
      <c r="L19" s="60"/>
      <c r="M19" s="65"/>
    </row>
    <row r="20" spans="1:13" ht="19.5" customHeight="1">
      <c r="A20" s="14" t="s">
        <v>77</v>
      </c>
      <c r="B20" s="11" t="s">
        <v>12</v>
      </c>
      <c r="C20" s="81"/>
      <c r="D20" s="81"/>
      <c r="E20" s="165">
        <v>172056</v>
      </c>
      <c r="F20" s="165">
        <v>182453</v>
      </c>
      <c r="G20" s="164">
        <v>1389104</v>
      </c>
      <c r="H20" s="164">
        <v>1305451</v>
      </c>
      <c r="I20" s="60">
        <v>106.0428000185986</v>
      </c>
      <c r="J20" s="60">
        <v>106.40797701330804</v>
      </c>
      <c r="K20" s="60"/>
      <c r="L20" s="60"/>
      <c r="M20" s="65"/>
    </row>
    <row r="21" spans="1:13" ht="19.5" customHeight="1">
      <c r="A21" s="14" t="s">
        <v>17</v>
      </c>
      <c r="B21" s="11" t="s">
        <v>12</v>
      </c>
      <c r="C21" s="81"/>
      <c r="D21" s="81"/>
      <c r="E21" s="165">
        <v>138901</v>
      </c>
      <c r="F21" s="165">
        <v>145262</v>
      </c>
      <c r="G21" s="164">
        <v>1131687</v>
      </c>
      <c r="H21" s="164">
        <v>1078169</v>
      </c>
      <c r="I21" s="60">
        <v>104.57952066579794</v>
      </c>
      <c r="J21" s="60">
        <v>104.96378582578427</v>
      </c>
      <c r="K21" s="60"/>
      <c r="L21" s="60"/>
      <c r="M21" s="65"/>
    </row>
    <row r="22" spans="1:13" ht="19.5" customHeight="1">
      <c r="A22" s="14" t="s">
        <v>18</v>
      </c>
      <c r="B22" s="11" t="s">
        <v>13</v>
      </c>
      <c r="C22" s="83"/>
      <c r="D22" s="83"/>
      <c r="E22" s="170">
        <v>5945</v>
      </c>
      <c r="F22" s="170">
        <v>5962</v>
      </c>
      <c r="G22" s="164">
        <v>21330</v>
      </c>
      <c r="H22" s="164">
        <v>20983</v>
      </c>
      <c r="I22" s="60">
        <v>100.28595458368376</v>
      </c>
      <c r="J22" s="60">
        <v>101.65371967783443</v>
      </c>
      <c r="K22" s="60"/>
      <c r="L22" s="60"/>
      <c r="M22" s="65"/>
    </row>
    <row r="23" spans="1:13" ht="19.5" customHeight="1">
      <c r="A23" s="16" t="s">
        <v>78</v>
      </c>
      <c r="B23" s="12" t="s">
        <v>12</v>
      </c>
      <c r="C23" s="84"/>
      <c r="D23" s="84"/>
      <c r="E23" s="171">
        <v>24260</v>
      </c>
      <c r="F23" s="171">
        <v>25058</v>
      </c>
      <c r="G23" s="172">
        <v>216021</v>
      </c>
      <c r="H23" s="172">
        <v>204698</v>
      </c>
      <c r="I23" s="85">
        <v>103.28936521022258</v>
      </c>
      <c r="J23" s="85">
        <v>105.53156357170074</v>
      </c>
      <c r="K23" s="85"/>
      <c r="L23" s="85"/>
      <c r="M23" s="65"/>
    </row>
  </sheetData>
  <sheetProtection/>
  <mergeCells count="13">
    <mergeCell ref="A4:A8"/>
    <mergeCell ref="H4:H8"/>
    <mergeCell ref="B4:B8"/>
    <mergeCell ref="C4:D8"/>
    <mergeCell ref="E5:E8"/>
    <mergeCell ref="F5:F8"/>
    <mergeCell ref="G5:G8"/>
    <mergeCell ref="C9:D9"/>
    <mergeCell ref="K5:L8"/>
    <mergeCell ref="I4:L4"/>
    <mergeCell ref="K9:L9"/>
    <mergeCell ref="I5:I8"/>
    <mergeCell ref="J5:J8"/>
  </mergeCells>
  <printOptions/>
  <pageMargins left="0.49" right="0.16" top="0.68" bottom="0.4" header="0.17" footer="0.16"/>
  <pageSetup firstPageNumber="12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32.36328125" style="0" customWidth="1"/>
    <col min="2" max="2" width="7.18359375" style="0" bestFit="1" customWidth="1"/>
    <col min="3" max="3" width="6.0859375" style="0" bestFit="1" customWidth="1"/>
    <col min="4" max="4" width="6.99609375" style="0" bestFit="1" customWidth="1"/>
    <col min="7" max="7" width="9.90625" style="0" customWidth="1"/>
    <col min="8" max="8" width="9.99609375" style="0" customWidth="1"/>
    <col min="11" max="12" width="4.99609375" style="0" bestFit="1" customWidth="1"/>
  </cols>
  <sheetData>
    <row r="1" spans="1:2" ht="16.5">
      <c r="A1" s="52" t="s">
        <v>7</v>
      </c>
      <c r="B1" s="51"/>
    </row>
    <row r="2" spans="1:10" ht="16.5">
      <c r="A2" s="36" t="s">
        <v>244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6.5">
      <c r="A3" s="17"/>
      <c r="B3" s="56"/>
      <c r="C3" s="56"/>
      <c r="D3" s="56"/>
      <c r="E3" s="56"/>
      <c r="F3" s="56"/>
      <c r="G3" s="56"/>
      <c r="H3" s="56"/>
      <c r="I3" s="17"/>
      <c r="J3" s="18"/>
    </row>
    <row r="4" spans="1:12" ht="16.5" customHeight="1">
      <c r="A4" s="217" t="s">
        <v>24</v>
      </c>
      <c r="B4" s="217" t="s">
        <v>53</v>
      </c>
      <c r="C4" s="227" t="s">
        <v>219</v>
      </c>
      <c r="D4" s="228"/>
      <c r="E4" s="93" t="s">
        <v>211</v>
      </c>
      <c r="F4" s="94"/>
      <c r="G4" s="95"/>
      <c r="H4" s="220" t="s">
        <v>230</v>
      </c>
      <c r="I4" s="233" t="s">
        <v>9</v>
      </c>
      <c r="J4" s="234"/>
      <c r="K4" s="234"/>
      <c r="L4" s="235"/>
    </row>
    <row r="5" spans="1:12" ht="16.5" customHeight="1">
      <c r="A5" s="218"/>
      <c r="B5" s="218"/>
      <c r="C5" s="229"/>
      <c r="D5" s="230"/>
      <c r="E5" s="218" t="s">
        <v>221</v>
      </c>
      <c r="F5" s="218" t="s">
        <v>222</v>
      </c>
      <c r="G5" s="218" t="s">
        <v>223</v>
      </c>
      <c r="H5" s="223"/>
      <c r="I5" s="218" t="s">
        <v>218</v>
      </c>
      <c r="J5" s="218" t="s">
        <v>224</v>
      </c>
      <c r="K5" s="229" t="s">
        <v>247</v>
      </c>
      <c r="L5" s="230"/>
    </row>
    <row r="6" spans="1:12" ht="16.5">
      <c r="A6" s="218"/>
      <c r="B6" s="218"/>
      <c r="C6" s="229"/>
      <c r="D6" s="230"/>
      <c r="E6" s="218"/>
      <c r="F6" s="218"/>
      <c r="G6" s="218"/>
      <c r="H6" s="223"/>
      <c r="I6" s="218"/>
      <c r="J6" s="218"/>
      <c r="K6" s="229"/>
      <c r="L6" s="230"/>
    </row>
    <row r="7" spans="1:12" ht="16.5">
      <c r="A7" s="218"/>
      <c r="B7" s="218"/>
      <c r="C7" s="229"/>
      <c r="D7" s="230"/>
      <c r="E7" s="218"/>
      <c r="F7" s="218"/>
      <c r="G7" s="218"/>
      <c r="H7" s="223"/>
      <c r="I7" s="218"/>
      <c r="J7" s="218"/>
      <c r="K7" s="229"/>
      <c r="L7" s="230"/>
    </row>
    <row r="8" spans="1:12" ht="16.5">
      <c r="A8" s="219"/>
      <c r="B8" s="219"/>
      <c r="C8" s="231"/>
      <c r="D8" s="232"/>
      <c r="E8" s="219"/>
      <c r="F8" s="219"/>
      <c r="G8" s="219"/>
      <c r="H8" s="224"/>
      <c r="I8" s="219"/>
      <c r="J8" s="219"/>
      <c r="K8" s="231"/>
      <c r="L8" s="232"/>
    </row>
    <row r="9" spans="1:12" ht="16.5">
      <c r="A9" s="103" t="s">
        <v>10</v>
      </c>
      <c r="B9" s="103" t="s">
        <v>11</v>
      </c>
      <c r="C9" s="225">
        <v>1</v>
      </c>
      <c r="D9" s="226"/>
      <c r="E9" s="103">
        <v>2</v>
      </c>
      <c r="F9" s="103">
        <v>3</v>
      </c>
      <c r="G9" s="103">
        <v>4</v>
      </c>
      <c r="H9" s="103">
        <v>5</v>
      </c>
      <c r="I9" s="103">
        <v>6</v>
      </c>
      <c r="J9" s="103">
        <v>7</v>
      </c>
      <c r="K9" s="236">
        <v>8</v>
      </c>
      <c r="L9" s="237"/>
    </row>
    <row r="10" spans="1:12" ht="19.5" customHeight="1">
      <c r="A10" s="31" t="s">
        <v>42</v>
      </c>
      <c r="B10" s="66" t="s">
        <v>46</v>
      </c>
      <c r="C10" s="139">
        <v>12000</v>
      </c>
      <c r="D10" s="139">
        <v>12100</v>
      </c>
      <c r="E10" s="57">
        <v>894.686</v>
      </c>
      <c r="F10" s="57">
        <v>997.971</v>
      </c>
      <c r="G10" s="57">
        <v>8198.321</v>
      </c>
      <c r="H10" s="139">
        <v>7770.921</v>
      </c>
      <c r="I10" s="32">
        <v>111.54427363343116</v>
      </c>
      <c r="J10" s="90">
        <v>105.49999157114067</v>
      </c>
      <c r="K10" s="90">
        <v>67.75471900826446</v>
      </c>
      <c r="L10" s="90">
        <v>68.31934166666667</v>
      </c>
    </row>
    <row r="11" spans="1:12" ht="19.5" customHeight="1">
      <c r="A11" s="67" t="s">
        <v>45</v>
      </c>
      <c r="B11" s="11" t="s">
        <v>46</v>
      </c>
      <c r="C11" s="64">
        <v>70</v>
      </c>
      <c r="D11" s="61">
        <v>70</v>
      </c>
      <c r="E11" s="213">
        <v>1.016</v>
      </c>
      <c r="F11" s="213">
        <v>1.054</v>
      </c>
      <c r="G11" s="213">
        <v>18.177</v>
      </c>
      <c r="H11" s="213">
        <v>17.986</v>
      </c>
      <c r="I11" s="97">
        <v>103.74015748031495</v>
      </c>
      <c r="J11" s="98">
        <v>101.06193706215944</v>
      </c>
      <c r="K11" s="98">
        <v>25.967142857142854</v>
      </c>
      <c r="L11" s="98">
        <v>25.967142857142854</v>
      </c>
    </row>
    <row r="12" spans="1:12" ht="19.5" customHeight="1">
      <c r="A12" s="67" t="s">
        <v>43</v>
      </c>
      <c r="B12" s="11" t="s">
        <v>46</v>
      </c>
      <c r="C12" s="64">
        <v>1050</v>
      </c>
      <c r="D12" s="61">
        <v>1050</v>
      </c>
      <c r="E12" s="213">
        <v>96.025</v>
      </c>
      <c r="F12" s="213">
        <v>102.536</v>
      </c>
      <c r="G12" s="213">
        <v>781.637</v>
      </c>
      <c r="H12" s="213">
        <v>756.408</v>
      </c>
      <c r="I12" s="97">
        <v>106.78052590471232</v>
      </c>
      <c r="J12" s="98">
        <v>103.33536927161002</v>
      </c>
      <c r="K12" s="98">
        <v>74.44161904761904</v>
      </c>
      <c r="L12" s="98">
        <v>74.44161904761904</v>
      </c>
    </row>
    <row r="13" spans="1:12" ht="19.5" customHeight="1">
      <c r="A13" s="67" t="s">
        <v>44</v>
      </c>
      <c r="B13" s="11" t="s">
        <v>46</v>
      </c>
      <c r="C13" s="64">
        <v>10880</v>
      </c>
      <c r="D13" s="61">
        <v>10980</v>
      </c>
      <c r="E13" s="213">
        <v>797.645</v>
      </c>
      <c r="F13" s="213">
        <v>894.381</v>
      </c>
      <c r="G13" s="213">
        <v>7398.507</v>
      </c>
      <c r="H13" s="213">
        <v>6996.527</v>
      </c>
      <c r="I13" s="97">
        <v>112.12770091958203</v>
      </c>
      <c r="J13" s="98">
        <v>105.7454219786474</v>
      </c>
      <c r="K13" s="98">
        <v>67.38166666666666</v>
      </c>
      <c r="L13" s="98">
        <v>68.00098345588235</v>
      </c>
    </row>
    <row r="14" spans="1:12" ht="19.5" customHeight="1">
      <c r="A14" s="15" t="s">
        <v>74</v>
      </c>
      <c r="B14" s="63"/>
      <c r="C14" s="70"/>
      <c r="D14" s="70"/>
      <c r="E14" s="71"/>
      <c r="F14" s="71"/>
      <c r="G14" s="72"/>
      <c r="H14" s="73"/>
      <c r="I14" s="97"/>
      <c r="J14" s="98"/>
      <c r="K14" s="98"/>
      <c r="L14" s="98"/>
    </row>
    <row r="15" spans="1:12" ht="19.5" customHeight="1">
      <c r="A15" s="68" t="s">
        <v>19</v>
      </c>
      <c r="B15" s="63" t="s">
        <v>13</v>
      </c>
      <c r="C15" s="75"/>
      <c r="D15" s="75"/>
      <c r="E15" s="165">
        <v>3822</v>
      </c>
      <c r="F15" s="166">
        <v>3756</v>
      </c>
      <c r="G15" s="165">
        <v>145296</v>
      </c>
      <c r="H15" s="164">
        <v>195747</v>
      </c>
      <c r="I15" s="97">
        <v>98.27315541601256</v>
      </c>
      <c r="J15" s="98">
        <v>74.2264249260525</v>
      </c>
      <c r="K15" s="98"/>
      <c r="L15" s="98"/>
    </row>
    <row r="16" spans="1:12" ht="19.5" customHeight="1">
      <c r="A16" s="68" t="s">
        <v>20</v>
      </c>
      <c r="B16" s="63" t="s">
        <v>12</v>
      </c>
      <c r="C16" s="76"/>
      <c r="D16" s="76"/>
      <c r="E16" s="164">
        <v>83336</v>
      </c>
      <c r="F16" s="166">
        <v>85466</v>
      </c>
      <c r="G16" s="164">
        <v>613077</v>
      </c>
      <c r="H16" s="164">
        <v>598632</v>
      </c>
      <c r="I16" s="97">
        <v>102.55591821061726</v>
      </c>
      <c r="J16" s="98">
        <v>102.41300164374773</v>
      </c>
      <c r="K16" s="98"/>
      <c r="L16" s="98"/>
    </row>
    <row r="17" spans="1:12" ht="19.5" customHeight="1">
      <c r="A17" s="68" t="s">
        <v>21</v>
      </c>
      <c r="B17" s="63" t="s">
        <v>12</v>
      </c>
      <c r="C17" s="75"/>
      <c r="D17" s="75"/>
      <c r="E17" s="165">
        <v>1411</v>
      </c>
      <c r="F17" s="166">
        <v>1520</v>
      </c>
      <c r="G17" s="164">
        <v>18059</v>
      </c>
      <c r="H17" s="164">
        <v>17768</v>
      </c>
      <c r="I17" s="97">
        <v>107.72501771793056</v>
      </c>
      <c r="J17" s="98">
        <v>101.63777577667716</v>
      </c>
      <c r="K17" s="97"/>
      <c r="L17" s="97"/>
    </row>
    <row r="18" spans="1:12" ht="19.5" customHeight="1">
      <c r="A18" s="68" t="s">
        <v>22</v>
      </c>
      <c r="B18" s="63" t="s">
        <v>12</v>
      </c>
      <c r="C18" s="75"/>
      <c r="D18" s="75"/>
      <c r="E18" s="164">
        <v>11933</v>
      </c>
      <c r="F18" s="166">
        <v>8654</v>
      </c>
      <c r="G18" s="164">
        <v>87122</v>
      </c>
      <c r="H18" s="164">
        <v>84385</v>
      </c>
      <c r="I18" s="97">
        <v>72.5215788150507</v>
      </c>
      <c r="J18" s="98">
        <v>103.2434674408959</v>
      </c>
      <c r="K18" s="97"/>
      <c r="L18" s="97"/>
    </row>
    <row r="19" spans="1:12" ht="19.5" customHeight="1">
      <c r="A19" s="68" t="s">
        <v>23</v>
      </c>
      <c r="B19" s="63" t="s">
        <v>12</v>
      </c>
      <c r="C19" s="75"/>
      <c r="D19" s="75"/>
      <c r="E19" s="164">
        <v>77153</v>
      </c>
      <c r="F19" s="167">
        <v>79505</v>
      </c>
      <c r="G19" s="164">
        <v>721330</v>
      </c>
      <c r="H19" s="164">
        <v>694605</v>
      </c>
      <c r="I19" s="97">
        <v>103.04848806916127</v>
      </c>
      <c r="J19" s="98">
        <v>103.84751045558266</v>
      </c>
      <c r="K19" s="97"/>
      <c r="L19" s="97"/>
    </row>
    <row r="20" spans="1:12" ht="19.5" customHeight="1">
      <c r="A20" s="68" t="s">
        <v>79</v>
      </c>
      <c r="B20" s="68" t="s">
        <v>12</v>
      </c>
      <c r="C20" s="75"/>
      <c r="D20" s="91"/>
      <c r="E20" s="164">
        <v>84597</v>
      </c>
      <c r="F20" s="167">
        <v>86459</v>
      </c>
      <c r="G20" s="164">
        <v>755102</v>
      </c>
      <c r="H20" s="164">
        <v>723873</v>
      </c>
      <c r="I20" s="97">
        <v>102.20102367696254</v>
      </c>
      <c r="J20" s="98">
        <v>104.31415455473542</v>
      </c>
      <c r="K20" s="97"/>
      <c r="L20" s="97"/>
    </row>
    <row r="21" spans="1:12" ht="16.5">
      <c r="A21" s="68" t="s">
        <v>80</v>
      </c>
      <c r="B21" s="68" t="s">
        <v>12</v>
      </c>
      <c r="C21" s="75"/>
      <c r="D21" s="76"/>
      <c r="E21" s="164">
        <v>80466</v>
      </c>
      <c r="F21" s="164">
        <v>76513</v>
      </c>
      <c r="G21" s="164">
        <v>721827</v>
      </c>
      <c r="H21" s="164">
        <v>762156</v>
      </c>
      <c r="I21" s="97">
        <v>95.08736609251113</v>
      </c>
      <c r="J21" s="98">
        <v>94.70856360115252</v>
      </c>
      <c r="K21" s="97"/>
      <c r="L21" s="97"/>
    </row>
    <row r="22" spans="1:12" ht="16.5">
      <c r="A22" s="68" t="s">
        <v>81</v>
      </c>
      <c r="B22" s="68" t="s">
        <v>12</v>
      </c>
      <c r="C22" s="75"/>
      <c r="D22" s="76"/>
      <c r="E22" s="164">
        <v>57519</v>
      </c>
      <c r="F22" s="167">
        <v>65287</v>
      </c>
      <c r="G22" s="164">
        <v>508448</v>
      </c>
      <c r="H22" s="164">
        <v>477892</v>
      </c>
      <c r="I22" s="97">
        <v>113.50510266172917</v>
      </c>
      <c r="J22" s="98">
        <v>106.39391326910683</v>
      </c>
      <c r="K22" s="97"/>
      <c r="L22" s="97"/>
    </row>
    <row r="23" spans="1:12" ht="16.5">
      <c r="A23" s="69" t="s">
        <v>246</v>
      </c>
      <c r="B23" s="69" t="s">
        <v>12</v>
      </c>
      <c r="C23" s="77"/>
      <c r="D23" s="92"/>
      <c r="E23" s="208">
        <v>42200</v>
      </c>
      <c r="F23" s="208">
        <v>48097</v>
      </c>
      <c r="G23" s="208">
        <v>374968</v>
      </c>
      <c r="H23" s="172">
        <v>354838</v>
      </c>
      <c r="I23" s="99">
        <v>113.9739336492891</v>
      </c>
      <c r="J23" s="100">
        <v>105.67301134602269</v>
      </c>
      <c r="K23" s="99"/>
      <c r="L23" s="99"/>
    </row>
  </sheetData>
  <sheetProtection/>
  <mergeCells count="13">
    <mergeCell ref="A4:A8"/>
    <mergeCell ref="B4:B8"/>
    <mergeCell ref="I5:I8"/>
    <mergeCell ref="J5:J8"/>
    <mergeCell ref="C4:D8"/>
    <mergeCell ref="H4:H8"/>
    <mergeCell ref="E5:E8"/>
    <mergeCell ref="F5:F8"/>
    <mergeCell ref="G5:G8"/>
    <mergeCell ref="C9:D9"/>
    <mergeCell ref="K5:L8"/>
    <mergeCell ref="K9:L9"/>
    <mergeCell ref="I4:L4"/>
  </mergeCells>
  <printOptions/>
  <pageMargins left="0.76" right="0.16" top="0.8" bottom="0.35" header="0.18" footer="0.19"/>
  <pageSetup firstPageNumber="13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8.72265625" defaultRowHeight="16.5"/>
  <cols>
    <col min="1" max="1" width="51.90625" style="19" customWidth="1"/>
    <col min="2" max="3" width="12.6328125" style="19" customWidth="1"/>
    <col min="4" max="4" width="12.36328125" style="19" customWidth="1"/>
    <col min="5" max="5" width="14.36328125" style="19" customWidth="1"/>
    <col min="6" max="16384" width="8.90625" style="19" customWidth="1"/>
  </cols>
  <sheetData>
    <row r="1" ht="15.75">
      <c r="A1" s="34" t="s">
        <v>7</v>
      </c>
    </row>
    <row r="2" spans="1:5" ht="15.75">
      <c r="A2" s="35" t="s">
        <v>245</v>
      </c>
      <c r="B2" s="35"/>
      <c r="C2" s="35"/>
      <c r="D2" s="35"/>
      <c r="E2" s="35"/>
    </row>
    <row r="3" spans="1:5" ht="15.75">
      <c r="A3" s="89"/>
      <c r="B3" s="89"/>
      <c r="C3" s="89"/>
      <c r="D3" s="89"/>
      <c r="E3" s="89"/>
    </row>
    <row r="4" spans="1:6" s="20" customFormat="1" ht="24.75" customHeight="1">
      <c r="A4" s="238" t="s">
        <v>25</v>
      </c>
      <c r="B4" s="86" t="s">
        <v>226</v>
      </c>
      <c r="C4" s="87"/>
      <c r="D4" s="87"/>
      <c r="E4" s="88"/>
      <c r="F4" s="240" t="s">
        <v>54</v>
      </c>
    </row>
    <row r="5" spans="1:6" s="20" customFormat="1" ht="45.75" customHeight="1">
      <c r="A5" s="239"/>
      <c r="B5" s="21" t="s">
        <v>47</v>
      </c>
      <c r="C5" s="21" t="s">
        <v>228</v>
      </c>
      <c r="D5" s="21" t="s">
        <v>229</v>
      </c>
      <c r="E5" s="21" t="s">
        <v>227</v>
      </c>
      <c r="F5" s="241"/>
    </row>
    <row r="6" spans="1:6" s="24" customFormat="1" ht="24" customHeight="1">
      <c r="A6" s="22" t="s">
        <v>26</v>
      </c>
      <c r="B6" s="23">
        <v>149.25</v>
      </c>
      <c r="C6" s="23">
        <v>103.78</v>
      </c>
      <c r="D6" s="23">
        <v>102.92</v>
      </c>
      <c r="E6" s="23">
        <v>100.63</v>
      </c>
      <c r="F6" s="23">
        <v>105.27</v>
      </c>
    </row>
    <row r="7" spans="1:6" ht="24" customHeight="1">
      <c r="A7" s="25" t="s">
        <v>27</v>
      </c>
      <c r="B7" s="26">
        <v>157.81</v>
      </c>
      <c r="C7" s="26">
        <v>104.02</v>
      </c>
      <c r="D7" s="26">
        <v>103.22</v>
      </c>
      <c r="E7" s="26">
        <v>101.04</v>
      </c>
      <c r="F7" s="26">
        <v>102.31</v>
      </c>
    </row>
    <row r="8" spans="1:6" ht="24" customHeight="1">
      <c r="A8" s="25" t="s">
        <v>50</v>
      </c>
      <c r="B8" s="26">
        <v>147.67</v>
      </c>
      <c r="C8" s="26">
        <v>97.29</v>
      </c>
      <c r="D8" s="26">
        <v>97.09</v>
      </c>
      <c r="E8" s="26">
        <v>101.29</v>
      </c>
      <c r="F8" s="26">
        <v>95.22</v>
      </c>
    </row>
    <row r="9" spans="1:6" ht="24" customHeight="1">
      <c r="A9" s="25" t="s">
        <v>28</v>
      </c>
      <c r="B9" s="26">
        <v>158.89</v>
      </c>
      <c r="C9" s="26">
        <v>105.43</v>
      </c>
      <c r="D9" s="26">
        <v>104.22</v>
      </c>
      <c r="E9" s="26">
        <v>101.27</v>
      </c>
      <c r="F9" s="26">
        <v>103.17</v>
      </c>
    </row>
    <row r="10" spans="1:6" ht="24" customHeight="1">
      <c r="A10" s="25" t="s">
        <v>51</v>
      </c>
      <c r="B10" s="26">
        <v>265.85</v>
      </c>
      <c r="C10" s="26">
        <v>107</v>
      </c>
      <c r="D10" s="141">
        <v>106.82</v>
      </c>
      <c r="E10" s="141">
        <v>100.07</v>
      </c>
      <c r="F10" s="27">
        <v>107.78</v>
      </c>
    </row>
    <row r="11" spans="1:6" ht="24" customHeight="1">
      <c r="A11" s="25" t="s">
        <v>29</v>
      </c>
      <c r="B11" s="26">
        <v>132.93</v>
      </c>
      <c r="C11" s="26">
        <v>105.52</v>
      </c>
      <c r="D11" s="26">
        <v>105.42</v>
      </c>
      <c r="E11" s="26">
        <v>100.13</v>
      </c>
      <c r="F11" s="26">
        <v>104.48</v>
      </c>
    </row>
    <row r="12" spans="1:6" ht="24" customHeight="1">
      <c r="A12" s="25" t="s">
        <v>30</v>
      </c>
      <c r="B12" s="26">
        <v>142.97</v>
      </c>
      <c r="C12" s="26">
        <v>106.34</v>
      </c>
      <c r="D12" s="26">
        <v>104.33</v>
      </c>
      <c r="E12" s="26">
        <v>100.08</v>
      </c>
      <c r="F12" s="26">
        <v>107.46</v>
      </c>
    </row>
    <row r="13" spans="1:6" ht="24" customHeight="1">
      <c r="A13" s="25" t="s">
        <v>52</v>
      </c>
      <c r="B13" s="26">
        <v>153.37</v>
      </c>
      <c r="C13" s="26">
        <v>101.27</v>
      </c>
      <c r="D13" s="26">
        <v>100.22</v>
      </c>
      <c r="E13" s="26">
        <v>101.16</v>
      </c>
      <c r="F13" s="26">
        <v>104.06</v>
      </c>
    </row>
    <row r="14" spans="1:6" ht="24" customHeight="1">
      <c r="A14" s="25" t="s">
        <v>31</v>
      </c>
      <c r="B14" s="26">
        <v>139.21</v>
      </c>
      <c r="C14" s="26">
        <v>107.56</v>
      </c>
      <c r="D14" s="26">
        <v>105.94</v>
      </c>
      <c r="E14" s="26">
        <v>100.72</v>
      </c>
      <c r="F14" s="26">
        <v>109.27</v>
      </c>
    </row>
    <row r="15" spans="1:6" ht="24" customHeight="1">
      <c r="A15" s="25" t="s">
        <v>32</v>
      </c>
      <c r="B15" s="26">
        <v>154.25</v>
      </c>
      <c r="C15" s="26">
        <v>102.04</v>
      </c>
      <c r="D15" s="26">
        <v>101.25</v>
      </c>
      <c r="E15" s="26">
        <v>100.06</v>
      </c>
      <c r="F15" s="26">
        <v>131.76</v>
      </c>
    </row>
    <row r="16" spans="1:6" ht="24" customHeight="1">
      <c r="A16" s="25" t="s">
        <v>48</v>
      </c>
      <c r="B16" s="26">
        <v>150.98</v>
      </c>
      <c r="C16" s="26">
        <v>103.5</v>
      </c>
      <c r="D16" s="26">
        <v>103.35</v>
      </c>
      <c r="E16" s="26">
        <v>99.73</v>
      </c>
      <c r="F16" s="26">
        <v>106.43</v>
      </c>
    </row>
    <row r="17" spans="1:6" ht="24" customHeight="1">
      <c r="A17" s="25" t="s">
        <v>49</v>
      </c>
      <c r="B17" s="26">
        <v>87.17</v>
      </c>
      <c r="C17" s="26">
        <v>98.96</v>
      </c>
      <c r="D17" s="26">
        <v>98.91</v>
      </c>
      <c r="E17" s="26">
        <v>99.86</v>
      </c>
      <c r="F17" s="26">
        <v>99.1</v>
      </c>
    </row>
    <row r="18" spans="1:6" ht="24" customHeight="1">
      <c r="A18" s="25" t="s">
        <v>33</v>
      </c>
      <c r="B18" s="26">
        <v>171.73</v>
      </c>
      <c r="C18" s="26">
        <v>101.12</v>
      </c>
      <c r="D18" s="26">
        <v>100.66</v>
      </c>
      <c r="E18" s="26">
        <v>100.1</v>
      </c>
      <c r="F18" s="26">
        <v>101.49</v>
      </c>
    </row>
    <row r="19" spans="1:6" ht="24" customHeight="1">
      <c r="A19" s="25" t="s">
        <v>34</v>
      </c>
      <c r="B19" s="26">
        <v>122.28</v>
      </c>
      <c r="C19" s="26">
        <v>102.64</v>
      </c>
      <c r="D19" s="26">
        <v>102.14</v>
      </c>
      <c r="E19" s="26">
        <v>100.04</v>
      </c>
      <c r="F19" s="26">
        <v>103.97</v>
      </c>
    </row>
    <row r="20" spans="1:6" ht="24" customHeight="1">
      <c r="A20" s="25" t="s">
        <v>35</v>
      </c>
      <c r="B20" s="26">
        <v>156.75</v>
      </c>
      <c r="C20" s="26">
        <v>108.28</v>
      </c>
      <c r="D20" s="26">
        <v>106.79</v>
      </c>
      <c r="E20" s="26">
        <v>100.75</v>
      </c>
      <c r="F20" s="26">
        <v>109.66</v>
      </c>
    </row>
    <row r="21" spans="1:6" s="29" customFormat="1" ht="24" customHeight="1">
      <c r="A21" s="28" t="s">
        <v>36</v>
      </c>
      <c r="B21" s="101">
        <v>179.46</v>
      </c>
      <c r="C21" s="101">
        <v>81.46</v>
      </c>
      <c r="D21" s="101">
        <v>81.08</v>
      </c>
      <c r="E21" s="101">
        <v>102.1</v>
      </c>
      <c r="F21" s="101">
        <v>90.53</v>
      </c>
    </row>
    <row r="22" spans="1:6" s="29" customFormat="1" ht="24" customHeight="1">
      <c r="A22" s="30" t="s">
        <v>37</v>
      </c>
      <c r="B22" s="102">
        <v>137.77</v>
      </c>
      <c r="C22" s="102">
        <v>101.31</v>
      </c>
      <c r="D22" s="102">
        <v>101.48</v>
      </c>
      <c r="E22" s="102">
        <v>100.42</v>
      </c>
      <c r="F22" s="102">
        <v>99.84</v>
      </c>
    </row>
  </sheetData>
  <sheetProtection/>
  <mergeCells count="2">
    <mergeCell ref="A4:A5"/>
    <mergeCell ref="F4:F5"/>
  </mergeCells>
  <printOptions/>
  <pageMargins left="0.75" right="0.27" top="0.51" bottom="0.48" header="0.17" footer="0.18"/>
  <pageSetup firstPageNumber="14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2013-09-19T03:19:04Z</cp:lastPrinted>
  <dcterms:created xsi:type="dcterms:W3CDTF">2002-05-14T16:08:28Z</dcterms:created>
  <dcterms:modified xsi:type="dcterms:W3CDTF">2013-09-19T03:40:50Z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